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AG5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<sst xmlns="http://schemas.openxmlformats.org/spreadsheetml/2006/main" count="248" uniqueCount="150">
  <si>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</si>
  <si>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</si>
  <si>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</si>
  <si>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</si>
  <si>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</si>
  <si>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программа (МП)</t>
  </si>
  <si>
    <t>подпрограмма (ПП)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</si>
  <si>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</si>
  <si>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</si>
  <si>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</si>
  <si>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</si>
  <si>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</si>
  <si>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</si>
  <si>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</si>
  <si>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</si>
  <si>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</si>
  <si>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</si>
  <si>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</si>
  <si>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</si>
  <si>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</si>
  <si>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</si>
  <si>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</si>
  <si>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</si>
  <si>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</si>
  <si>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</si>
  <si>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</si>
  <si>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t>Программная часть</t>
  </si>
  <si>
    <t xml:space="preserve"> - </t>
  </si>
  <si>
    <t>%</t>
  </si>
  <si>
    <t>тыс. руб.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</si>
  <si>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</si>
  <si>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да-1/нет-0</t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</si>
  <si>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</si>
  <si>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</si>
  <si>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</si>
  <si>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</si>
  <si>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Доля многоквартирных жилых домов признанных для проведения капитального ремонта</t>
  </si>
  <si>
    <t>Показатель 1 "Количество выявленных аварийных домов"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</si>
  <si>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</si>
  <si>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ед.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</si>
  <si>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</si>
  <si>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</si>
  <si>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</si>
  <si>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</si>
  <si>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</si>
  <si>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>км</t>
  </si>
  <si>
    <t>Мероприятие 1.004 "Содержание и прведение ремонта сетей водопотребления и водоотведения в поселении."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</si>
  <si>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</si>
  <si>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</si>
  <si>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</si>
  <si>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</si>
  <si>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</si>
  <si>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</si>
  <si>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</si>
  <si>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</si>
  <si>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Программа</t>
  </si>
  <si>
    <t xml:space="preserve">Цель 1 "Улучшение состояния жилищного фонда, повышение качества и надежности жилищно-коммунальных услуг, представляемых населению на территории  поселения".                           </t>
  </si>
  <si>
    <t>Показатель 1 "Снижение доли населения, проживающего в многоквартирных домах, признанных в установленном порядке аварийными".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</si>
  <si>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</si>
  <si>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</si>
  <si>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Подпрограмма 1 "Улучшение условий проживания граждан Шараповского  сельского поселения Западнодвинского района Тверской области в существующем жилищном фонде."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</si>
  <si>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</si>
  <si>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</si>
  <si>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</si>
  <si>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Задача 3 «Выявление аварийного жилищного фонда на территории поселения".</t>
  </si>
  <si>
    <t>Показатель 1 Количество многоквартирных жилых домов, признанных межведомтсвенной комиссией аварийными;</t>
  </si>
  <si>
    <t>Задача 4  "Переселение граждан из аварийного жилищного фонда с учетом малоэтажного строительства, ликвидация аварийного жилищного фонда и хозяйственных построек на территории поселения"</t>
  </si>
  <si>
    <t>Показатель 1 "Доля ветхого и аварийного жилищного фонда в общем объеме жилищного фонда поселения".</t>
  </si>
  <si>
    <t>Показатель 1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</si>
  <si>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строительства».</t>
  </si>
  <si>
    <t xml:space="preserve">Показатель 1наличие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строительства; </t>
  </si>
  <si>
    <t>Мероприятие 4.003 «Переселение граждан из аварийного жилищного фонда с учетом развития малоэтажного строительства  (местный бюджет).»</t>
  </si>
  <si>
    <t>Показатель 1 Количество граждан переселенных из аварийного жилищного фонда с учетом развития малоэтажного строительства;</t>
  </si>
  <si>
    <t>Мероприятие 4.004 "Снос аварийного жилищного фонда и хозяйственных построек на территории поселения".</t>
  </si>
  <si>
    <t>Показатель 1 Количество снесенных аварийных домов и хозяйственных построек после переселения граждан из аварийного жилищного фонда;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</si>
  <si>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учета».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</si>
  <si>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</si>
  <si>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</si>
  <si>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собственности".</t>
  </si>
  <si>
    <t>Административное мероприятие 5.001 "Мониторинг предоставления качества услуг электро-, тепло- и водоснабжения".</t>
  </si>
  <si>
    <t>Задача 1 "Обеспечение надежности функционирования объектов коммунального хозяйства поселения ."</t>
  </si>
  <si>
    <t>Показатель 1 Колическтво аварийных ситуаций на объектах коммунального хозяйства</t>
  </si>
  <si>
    <t>Показатель 2 Количество обращений граждан по вопросам предоставления коммунальных услуг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</si>
  <si>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</si>
  <si>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Показатель1  Протяженность сетей  водопотребления и водоотведения в поселении;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</si>
  <si>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</si>
  <si>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1.006 "Строительство новых и содержание в надлежащем состоянии колодцев в поселении."</t>
  </si>
  <si>
    <t>шт</t>
  </si>
  <si>
    <t>тас. руб.</t>
  </si>
  <si>
    <t>Показатель 1 Соответствие питьевой воды предоставляемой жителям поселения требованиям безопасности и нормам СанПиНа</t>
  </si>
  <si>
    <t>Мероприятие 2.001  "Расходы на приобретение оборудования, механизмов для обслуживания сетей водоснабжения".</t>
  </si>
  <si>
    <t>Показатель 1 Количество обращений граждан по вопросам благоустройства территории поселения</t>
  </si>
  <si>
    <t>Мероприятие 1.002 "Тазвитие и содержание сетей уличного освещения в границах поселения."</t>
  </si>
  <si>
    <t>Мероприятие 1.003 " Проведение мероприятий по благоустройству территории поселения."</t>
  </si>
  <si>
    <t>Показатель1 Удовлетворенность граждан благоустройством территории поселения</t>
  </si>
  <si>
    <t>Мероприятие 1.004 "Проведение мероприятий по содержанию мест гражданских захоронений".</t>
  </si>
  <si>
    <t>Показатель1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</si>
  <si>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захоронений".</t>
  </si>
  <si>
    <t>Показатель 1 Количество воинских захоронений в надлежащем состоянии;</t>
  </si>
  <si>
    <t>Показатель 1 Доля выполненных мероприятий, направленных на улучшение состояния окружающей среды и повышения уровня экологической культуры</t>
  </si>
  <si>
    <t>Мероприятие 2.001 "Вывоз мусора и ТБО от домов частного сектора с дальнейшей улилизацией."</t>
  </si>
  <si>
    <t>Показатель 1 Количество куб.м вывезенного и утилизированного мусора;</t>
  </si>
  <si>
    <t>Мероприятие 2.003 "Межевание участков, кадастровые работы по землеустройству и землепользованию на территории поселения. "</t>
  </si>
  <si>
    <r>
      <t>решение БК            +,</t>
    </r>
    <r>
      <rPr>
        <sz val="18"/>
        <rFont val="Arial Cyr"/>
        <family val="0"/>
      </rPr>
      <t>–</t>
    </r>
  </si>
  <si>
    <r>
      <t xml:space="preserve">итого </t>
    </r>
    <r>
      <rPr>
        <sz val="18"/>
        <rFont val="Arial"/>
        <family val="2"/>
      </rPr>
      <t>N</t>
    </r>
    <r>
      <rPr>
        <sz val="18"/>
        <rFont val="Times New Roman"/>
        <family val="1"/>
      </rPr>
      <t xml:space="preserve"> год в лимитах (=26)</t>
    </r>
  </si>
  <si>
    <r>
      <t xml:space="preserve">итого </t>
    </r>
    <r>
      <rPr>
        <sz val="18"/>
        <rFont val="Arial"/>
        <family val="2"/>
      </rPr>
      <t>N</t>
    </r>
    <r>
      <rPr>
        <sz val="18"/>
        <rFont val="Times New Roman"/>
        <family val="1"/>
      </rPr>
      <t xml:space="preserve"> год требуется дополнительно (=30)</t>
    </r>
  </si>
  <si>
    <r>
      <t>решение (+/</t>
    </r>
    <r>
      <rPr>
        <sz val="18"/>
        <rFont val="Arial Cyr"/>
        <family val="0"/>
      </rPr>
      <t>–</t>
    </r>
    <r>
      <rPr>
        <sz val="18"/>
        <rFont val="Times New Roman"/>
        <family val="1"/>
      </rPr>
      <t>)</t>
    </r>
  </si>
  <si>
    <t>Мероприятие 1.007 "Расходы на реализацию программ по поддержке местных инициатив за счет субсидий из обл.бюджета</t>
  </si>
  <si>
    <t xml:space="preserve"> Мероприятие1.006  «Проведение работ по восстановлению воинских захоронений»</t>
  </si>
  <si>
    <t>Показатель: количество воинских захоронений в надлежащем состоянии;</t>
  </si>
  <si>
    <t>Показатель 1 количество программ по поддержке местных инициатив</t>
  </si>
  <si>
    <t>тыс.руб</t>
  </si>
  <si>
    <r>
      <t>Показатель 1</t>
    </r>
    <r>
      <rPr>
        <sz val="16"/>
        <rFont val="Calibri"/>
        <family val="2"/>
      </rPr>
      <t xml:space="preserve"> Д</t>
    </r>
    <r>
      <rPr>
        <sz val="16"/>
        <rFont val="Times New Roman"/>
        <family val="1"/>
      </rPr>
      <t>оля многоквартирных домов, где проведен текущий(косметический)  ремонт.</t>
    </r>
  </si>
  <si>
    <r>
      <t>Показатель 1</t>
    </r>
    <r>
      <rPr>
        <sz val="16"/>
        <rFont val="Calibri"/>
        <family val="2"/>
      </rPr>
      <t xml:space="preserve"> Р</t>
    </r>
    <r>
      <rPr>
        <sz val="16"/>
        <rFont val="Times New Roman"/>
        <family val="1"/>
      </rPr>
      <t>ост удовлетворенности граждан по предоставлению качества услуг электро-, тепло- и водоснабжения</t>
    </r>
  </si>
  <si>
    <r>
      <t>Показатель 1</t>
    </r>
    <r>
      <rPr>
        <sz val="16"/>
        <rFont val="Calibri"/>
        <family val="2"/>
      </rPr>
      <t xml:space="preserve"> С</t>
    </r>
    <r>
      <rPr>
        <sz val="16"/>
        <rFont val="Times New Roman"/>
        <family val="1"/>
      </rPr>
      <t>нижение доли аварийности и потерь в тепловых, электрических и водопроводных сетях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</si>
  <si>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установленных приборов коммунальных ресурсов в многоквартирных жилых домах.</t>
    </r>
  </si>
  <si>
    <r>
      <t>Показатель 1</t>
    </r>
    <r>
      <rPr>
        <sz val="16"/>
        <rFont val="Calibri"/>
        <family val="2"/>
      </rPr>
      <t xml:space="preserve"> Н</t>
    </r>
    <r>
      <rPr>
        <sz val="16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хозяйства;</t>
    </r>
  </si>
  <si>
    <r>
      <t xml:space="preserve">Показатель 1 </t>
    </r>
    <r>
      <rPr>
        <sz val="16"/>
        <rFont val="Calibri"/>
        <family val="2"/>
      </rPr>
      <t xml:space="preserve"> П</t>
    </r>
    <r>
      <rPr>
        <sz val="16"/>
        <rFont val="Times New Roman"/>
        <family val="1"/>
      </rPr>
      <t>ротяженность тепловых сетей;</t>
    </r>
  </si>
  <si>
    <r>
      <t>Показатель 1</t>
    </r>
    <r>
      <rPr>
        <sz val="16"/>
        <rFont val="Calibri"/>
        <family val="2"/>
      </rPr>
      <t xml:space="preserve"> О</t>
    </r>
    <r>
      <rPr>
        <sz val="16"/>
        <rFont val="Times New Roman"/>
        <family val="1"/>
      </rPr>
      <t>бъекты, где проведен капитальный ремонт;</t>
    </r>
  </si>
  <si>
    <r>
      <t>Показатель 1</t>
    </r>
    <r>
      <rPr>
        <sz val="16"/>
        <rFont val="Calibri"/>
        <family val="2"/>
      </rPr>
      <t xml:space="preserve"> Д</t>
    </r>
    <r>
      <rPr>
        <sz val="16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</si>
  <si>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построеннных новых колодцев в населенных пунктах;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</si>
  <si>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</si>
  <si>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6"/>
        <rFont val="Calibri"/>
        <family val="2"/>
      </rPr>
      <t xml:space="preserve"> Д</t>
    </r>
    <r>
      <rPr>
        <sz val="16"/>
        <rFont val="Times New Roman"/>
        <family val="1"/>
      </rPr>
      <t>оля освещенных улиц, проездов,  дорог поселения;</t>
    </r>
  </si>
  <si>
    <r>
      <t>Показатель 1</t>
    </r>
    <r>
      <rPr>
        <sz val="16"/>
        <rFont val="Calibri"/>
        <family val="2"/>
      </rPr>
      <t xml:space="preserve"> Количество </t>
    </r>
    <r>
      <rPr>
        <sz val="16"/>
        <rFont val="Times New Roman"/>
        <family val="1"/>
      </rPr>
      <t>установленных новых и содержание существующих фонарей уличного освещения;</t>
    </r>
  </si>
  <si>
    <r>
      <t>Показатель 1</t>
    </r>
    <r>
      <rPr>
        <sz val="16"/>
        <rFont val="Calibri"/>
        <family val="2"/>
      </rPr>
      <t xml:space="preserve"> К</t>
    </r>
    <r>
      <rPr>
        <sz val="16"/>
        <rFont val="Times New Roman"/>
        <family val="1"/>
      </rPr>
      <t>оличество участков.</t>
    </r>
  </si>
  <si>
    <t>1-да.0-нет</t>
  </si>
  <si>
    <t>ед</t>
  </si>
  <si>
    <t>Б</t>
  </si>
  <si>
    <t>"Развитие жилищно-коммунального хозяйства в Шараповском сельском поселении Западнодвинского района Тверской области" на 2015- 2018 годы</t>
  </si>
  <si>
    <t>исполнение за 2015 год (тыс.руб.)</t>
  </si>
  <si>
    <t>первоначальный объем бюджетных ассигнований на 2015 год (тыс.руб.)</t>
  </si>
  <si>
    <t>объем бюджетных ассигнований на 2015 год с учетом изменений (тыс.руб.)</t>
  </si>
  <si>
    <r>
      <t xml:space="preserve">год </t>
    </r>
    <r>
      <rPr>
        <sz val="18"/>
        <rFont val="Arial"/>
        <family val="2"/>
      </rPr>
      <t>N (2016)</t>
    </r>
  </si>
  <si>
    <r>
      <t>(</t>
    </r>
    <r>
      <rPr>
        <sz val="18"/>
        <rFont val="Arial"/>
        <family val="2"/>
      </rPr>
      <t>2017</t>
    </r>
    <r>
      <rPr>
        <sz val="18"/>
        <rFont val="Times New Roman"/>
        <family val="1"/>
      </rPr>
      <t>) год</t>
    </r>
  </si>
  <si>
    <r>
      <t>(</t>
    </r>
    <r>
      <rPr>
        <sz val="18"/>
        <rFont val="Arial"/>
        <family val="2"/>
      </rPr>
      <t>2018</t>
    </r>
    <r>
      <rPr>
        <sz val="18"/>
        <rFont val="Times New Roman"/>
        <family val="1"/>
      </rPr>
      <t>) год</t>
    </r>
  </si>
  <si>
    <t>код целевой статьи расхода бюджета</t>
  </si>
  <si>
    <t>задача подпрограммы</t>
  </si>
  <si>
    <t>направление расходов</t>
  </si>
  <si>
    <t>подраздел</t>
  </si>
  <si>
    <t xml:space="preserve">раздел </t>
  </si>
  <si>
    <t>S</t>
  </si>
  <si>
    <t>Л</t>
  </si>
  <si>
    <t>45</t>
  </si>
  <si>
    <t>Подпрограмма 3 "Организация благоустройства территории   Шараповского сельского поселения Западнодвинского района Тверской области."</t>
  </si>
  <si>
    <t>Мероприятие 2.004 "Расходы по разработке и составлениюгенеральных планов поаеления.</t>
  </si>
  <si>
    <t>Показатель  Количество генеральных планов поселения</t>
  </si>
  <si>
    <t>Мероприятие 1.007 "Проведение меропрятий по восстановлению воинских захоронений за счет средств областного бюджета"</t>
  </si>
  <si>
    <t>Показатель 1 Количество воинских захорений в надлежащем состоянии.</t>
  </si>
  <si>
    <t>Подпрограмма 2 "Повышение надежности и эффективности функционирования объектов коммунального хозяйства Шараповского сельского поселения Западнодвинского района Тверской области."</t>
  </si>
  <si>
    <t>Приложение  к постановлению № 218 от 24.10.2016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</si>
</sst>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33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8"/>
      <name val="Arial Cyr"/>
      <family val="0"/>
    </font>
    <font>
      <sz val="18"/>
      <color indexed="10"/>
      <name val="Times New Roman"/>
      <family val="1"/>
    </font>
    <font>
      <b/>
      <sz val="1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Calibri"/>
      <family val="2"/>
    </font>
    <font>
      <sz val="16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2" borderId="11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2" borderId="11" xfId="0" applyFont="1" applyFill="1" applyBorder="1" applyAlignment="1">
      <alignment vertical="center"/>
    </xf>
    <xf numFmtId="0" fontId="18" fillId="2" borderId="11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2" borderId="11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26" fillId="2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7" fillId="0" borderId="0" xfId="0" applyFont="1" applyAlignment="1">
      <alignment horizontal="justify"/>
    </xf>
    <xf numFmtId="0" fontId="26" fillId="0" borderId="13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1" xfId="0" applyFont="1" applyBorder="1" applyAlignment="1">
      <alignment horizontal="justify"/>
    </xf>
    <xf numFmtId="0" fontId="27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168" fontId="21" fillId="0" borderId="11" xfId="0" applyNumberFormat="1" applyFont="1" applyBorder="1" applyAlignment="1">
      <alignment/>
    </xf>
    <xf numFmtId="2" fontId="19" fillId="0" borderId="11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19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2" fontId="23" fillId="0" borderId="11" xfId="0" applyNumberFormat="1" applyFont="1" applyFill="1" applyBorder="1" applyAlignment="1">
      <alignment/>
    </xf>
    <xf numFmtId="168" fontId="21" fillId="0" borderId="11" xfId="0" applyNumberFormat="1" applyFont="1" applyFill="1" applyBorder="1" applyAlignment="1">
      <alignment/>
    </xf>
    <xf numFmtId="168" fontId="19" fillId="0" borderId="11" xfId="0" applyNumberFormat="1" applyFont="1" applyBorder="1" applyAlignment="1">
      <alignment horizontal="center"/>
    </xf>
    <xf numFmtId="168" fontId="18" fillId="0" borderId="11" xfId="0" applyNumberFormat="1" applyFont="1" applyBorder="1" applyAlignment="1">
      <alignment horizontal="center"/>
    </xf>
    <xf numFmtId="168" fontId="18" fillId="0" borderId="11" xfId="0" applyNumberFormat="1" applyFont="1" applyFill="1" applyBorder="1" applyAlignment="1">
      <alignment horizontal="center"/>
    </xf>
    <xf numFmtId="168" fontId="18" fillId="0" borderId="11" xfId="0" applyNumberFormat="1" applyFont="1" applyBorder="1" applyAlignment="1">
      <alignment vertical="center" wrapText="1"/>
    </xf>
    <xf numFmtId="2" fontId="18" fillId="0" borderId="11" xfId="0" applyNumberFormat="1" applyFont="1" applyFill="1" applyBorder="1" applyAlignment="1">
      <alignment vertical="center" wrapText="1"/>
    </xf>
    <xf numFmtId="2" fontId="18" fillId="0" borderId="11" xfId="0" applyNumberFormat="1" applyFont="1" applyBorder="1" applyAlignment="1">
      <alignment vertical="center" wrapText="1"/>
    </xf>
    <xf numFmtId="168" fontId="23" fillId="0" borderId="11" xfId="0" applyNumberFormat="1" applyFont="1" applyBorder="1" applyAlignment="1">
      <alignment/>
    </xf>
    <xf numFmtId="168" fontId="18" fillId="0" borderId="11" xfId="0" applyNumberFormat="1" applyFont="1" applyFill="1" applyBorder="1" applyAlignment="1">
      <alignment vertical="center" wrapText="1"/>
    </xf>
    <xf numFmtId="2" fontId="21" fillId="0" borderId="11" xfId="0" applyNumberFormat="1" applyFont="1" applyBorder="1" applyAlignment="1">
      <alignment/>
    </xf>
    <xf numFmtId="2" fontId="23" fillId="0" borderId="11" xfId="0" applyNumberFormat="1" applyFont="1" applyBorder="1" applyAlignment="1">
      <alignment/>
    </xf>
    <xf numFmtId="0" fontId="21" fillId="22" borderId="11" xfId="0" applyFont="1" applyFill="1" applyBorder="1" applyAlignment="1">
      <alignment/>
    </xf>
    <xf numFmtId="0" fontId="19" fillId="22" borderId="11" xfId="0" applyFont="1" applyFill="1" applyBorder="1" applyAlignment="1">
      <alignment horizontal="center"/>
    </xf>
    <xf numFmtId="0" fontId="19" fillId="22" borderId="11" xfId="0" applyFont="1" applyFill="1" applyBorder="1" applyAlignment="1">
      <alignment/>
    </xf>
    <xf numFmtId="0" fontId="19" fillId="22" borderId="11" xfId="0" applyFont="1" applyFill="1" applyBorder="1" applyAlignment="1">
      <alignment vertical="center" wrapText="1"/>
    </xf>
    <xf numFmtId="168" fontId="18" fillId="0" borderId="11" xfId="0" applyNumberFormat="1" applyFont="1" applyBorder="1" applyAlignment="1">
      <alignment horizontal="center" vertical="center"/>
    </xf>
    <xf numFmtId="0" fontId="21" fillId="22" borderId="11" xfId="0" applyNumberFormat="1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0" borderId="11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19" fillId="22" borderId="11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30" fillId="0" borderId="11" xfId="0" applyNumberFormat="1" applyFont="1" applyFill="1" applyBorder="1" applyAlignment="1">
      <alignment/>
    </xf>
    <xf numFmtId="2" fontId="31" fillId="0" borderId="11" xfId="0" applyNumberFormat="1" applyFont="1" applyFill="1" applyBorder="1" applyAlignment="1">
      <alignment/>
    </xf>
    <xf numFmtId="0" fontId="21" fillId="0" borderId="11" xfId="0" applyNumberFormat="1" applyFont="1" applyFill="1" applyBorder="1" applyAlignment="1">
      <alignment/>
    </xf>
    <xf numFmtId="2" fontId="18" fillId="7" borderId="11" xfId="0" applyNumberFormat="1" applyFont="1" applyFill="1" applyBorder="1" applyAlignment="1">
      <alignment vertical="center" wrapText="1"/>
    </xf>
    <xf numFmtId="0" fontId="18" fillId="7" borderId="11" xfId="0" applyFont="1" applyFill="1" applyBorder="1" applyAlignment="1">
      <alignment vertical="center" wrapText="1"/>
    </xf>
    <xf numFmtId="0" fontId="18" fillId="7" borderId="13" xfId="0" applyFont="1" applyFill="1" applyBorder="1" applyAlignment="1">
      <alignment vertical="center" wrapText="1"/>
    </xf>
    <xf numFmtId="0" fontId="18" fillId="7" borderId="12" xfId="0" applyFont="1" applyFill="1" applyBorder="1" applyAlignment="1">
      <alignment vertical="center" wrapText="1"/>
    </xf>
    <xf numFmtId="2" fontId="18" fillId="7" borderId="11" xfId="0" applyNumberFormat="1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/>
    </xf>
    <xf numFmtId="2" fontId="23" fillId="7" borderId="11" xfId="0" applyNumberFormat="1" applyFont="1" applyFill="1" applyBorder="1" applyAlignment="1">
      <alignment/>
    </xf>
    <xf numFmtId="0" fontId="23" fillId="7" borderId="11" xfId="0" applyFont="1" applyFill="1" applyBorder="1" applyAlignment="1">
      <alignment horizontal="center"/>
    </xf>
    <xf numFmtId="0" fontId="21" fillId="7" borderId="11" xfId="0" applyFont="1" applyFill="1" applyBorder="1" applyAlignment="1">
      <alignment horizontal="center"/>
    </xf>
    <xf numFmtId="49" fontId="21" fillId="7" borderId="11" xfId="0" applyNumberFormat="1" applyFont="1" applyFill="1" applyBorder="1" applyAlignment="1">
      <alignment horizontal="center"/>
    </xf>
    <xf numFmtId="0" fontId="23" fillId="7" borderId="11" xfId="0" applyNumberFormat="1" applyFont="1" applyFill="1" applyBorder="1" applyAlignment="1">
      <alignment/>
    </xf>
    <xf numFmtId="0" fontId="21" fillId="7" borderId="11" xfId="0" applyNumberFormat="1" applyFont="1" applyFill="1" applyBorder="1" applyAlignment="1">
      <alignment/>
    </xf>
    <xf numFmtId="2" fontId="23" fillId="7" borderId="11" xfId="0" applyNumberFormat="1" applyFont="1" applyFill="1" applyBorder="1" applyAlignment="1">
      <alignment horizontal="center"/>
    </xf>
    <xf numFmtId="168" fontId="23" fillId="7" borderId="11" xfId="0" applyNumberFormat="1" applyFont="1" applyFill="1" applyBorder="1" applyAlignment="1">
      <alignment horizontal="center"/>
    </xf>
    <xf numFmtId="0" fontId="21" fillId="7" borderId="11" xfId="0" applyFont="1" applyFill="1" applyBorder="1" applyAlignment="1">
      <alignment/>
    </xf>
    <xf numFmtId="2" fontId="19" fillId="0" borderId="11" xfId="0" applyNumberFormat="1" applyFont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9" fillId="0" borderId="11" xfId="0" applyNumberFormat="1" applyFont="1" applyFill="1" applyBorder="1" applyAlignment="1">
      <alignment vertical="center" wrapText="1"/>
    </xf>
    <xf numFmtId="0" fontId="27" fillId="0" borderId="11" xfId="0" applyFont="1" applyBorder="1" applyAlignment="1">
      <alignment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21" fillId="7" borderId="11" xfId="0" applyNumberFormat="1" applyFont="1" applyFill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8"/>
  <sheetViews>
    <sheetView tabSelected="1" zoomScale="50" zoomScaleNormal="50" zoomScalePageLayoutView="0" workbookViewId="0" topLeftCell="A102">
      <selection activeCell="AB117" sqref="AB117"/>
    </sheetView>
  </sheetViews>
  <sheetFormatPr defaultColWidth="9.00390625" defaultRowHeight="12.75"/>
  <cols>
    <col min="1" max="7" width="5.00390625" style="24" customWidth="1"/>
    <col min="8" max="8" width="4.75390625" style="24" customWidth="1"/>
    <col min="9" max="9" width="5.00390625" style="24" customWidth="1"/>
    <col min="10" max="10" width="7.25390625" style="24" customWidth="1"/>
    <col min="11" max="11" width="6.625" style="24" customWidth="1"/>
    <col min="12" max="13" width="5.00390625" style="24" customWidth="1"/>
    <col min="14" max="14" width="5.25390625" style="24" customWidth="1"/>
    <col min="15" max="16" width="5.125" style="24" customWidth="1"/>
    <col min="17" max="17" width="5.875" style="24" customWidth="1"/>
    <col min="18" max="18" width="5.125" style="24" customWidth="1"/>
    <col min="19" max="19" width="6.00390625" style="24" customWidth="1"/>
    <col min="20" max="20" width="5.00390625" style="24" customWidth="1"/>
    <col min="21" max="27" width="5.00390625" style="24" hidden="1" customWidth="1"/>
    <col min="28" max="28" width="75.375" style="24" customWidth="1"/>
    <col min="29" max="29" width="12.00390625" style="24" customWidth="1"/>
    <col min="30" max="30" width="13.25390625" style="24" customWidth="1"/>
    <col min="31" max="31" width="13.75390625" style="24" customWidth="1"/>
    <col min="32" max="32" width="14.00390625" style="24" customWidth="1"/>
    <col min="33" max="33" width="13.375" style="24" customWidth="1"/>
    <col min="34" max="34" width="13.625" style="24" customWidth="1"/>
    <col min="35" max="35" width="15.125" style="24" customWidth="1"/>
    <col min="36" max="36" width="9.125" style="24" customWidth="1"/>
    <col min="37" max="37" width="14.25390625" style="24" customWidth="1"/>
    <col min="38" max="38" width="9.875" style="24" customWidth="1"/>
    <col min="39" max="39" width="13.75390625" style="24" customWidth="1"/>
    <col min="40" max="40" width="7.75390625" style="24" customWidth="1"/>
    <col min="41" max="41" width="11.625" style="24" customWidth="1"/>
    <col min="42" max="42" width="15.375" style="24" customWidth="1"/>
    <col min="43" max="43" width="10.875" style="24" customWidth="1"/>
    <col min="44" max="44" width="7.375" style="24" customWidth="1"/>
    <col min="45" max="45" width="14.25390625" style="24" customWidth="1"/>
    <col min="46" max="46" width="7.00390625" style="24" customWidth="1"/>
    <col min="47" max="47" width="11.00390625" style="24" customWidth="1"/>
    <col min="48" max="48" width="2.875" style="24" customWidth="1"/>
    <col min="49" max="16384" width="9.125" style="24" customWidth="1"/>
  </cols>
  <sheetData>
    <row r="1" spans="1:45" s="3" customFormat="1" ht="18" customHeight="1">
      <c r="A1" s="1"/>
      <c r="B1" s="1"/>
      <c r="C1" s="1"/>
      <c r="D1" s="123" t="s">
        <v>23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2"/>
      <c r="AK1" s="2"/>
      <c r="AM1" s="114" t="s">
        <v>149</v>
      </c>
      <c r="AN1" s="114"/>
      <c r="AO1" s="114"/>
      <c r="AP1" s="114"/>
      <c r="AQ1" s="114"/>
      <c r="AR1" s="114"/>
      <c r="AS1" s="114"/>
    </row>
    <row r="2" spans="4:45" s="3" customFormat="1" ht="6.75" customHeight="1"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E2" s="2"/>
      <c r="AF2" s="2"/>
      <c r="AG2" s="2"/>
      <c r="AH2" s="2"/>
      <c r="AI2" s="2"/>
      <c r="AJ2" s="2"/>
      <c r="AK2" s="2"/>
      <c r="AM2" s="114"/>
      <c r="AN2" s="114"/>
      <c r="AO2" s="114"/>
      <c r="AP2" s="114"/>
      <c r="AQ2" s="114"/>
      <c r="AR2" s="114"/>
      <c r="AS2" s="114"/>
    </row>
    <row r="3" spans="4:45" s="3" customFormat="1" ht="39.75" customHeight="1">
      <c r="D3" s="124" t="s">
        <v>128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2"/>
      <c r="AK3" s="2"/>
      <c r="AM3" s="114"/>
      <c r="AN3" s="114"/>
      <c r="AO3" s="114"/>
      <c r="AP3" s="114"/>
      <c r="AQ3" s="114"/>
      <c r="AR3" s="114"/>
      <c r="AS3" s="114"/>
    </row>
    <row r="4" spans="4:45" s="3" customFormat="1" ht="12.75" customHeight="1">
      <c r="D4" s="114" t="s">
        <v>21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2"/>
      <c r="AK4" s="2"/>
      <c r="AQ4" s="2"/>
      <c r="AR4" s="2"/>
      <c r="AS4" s="2"/>
    </row>
    <row r="5" spans="11:37" s="3" customFormat="1" ht="8.25" customHeight="1">
      <c r="K5" s="5"/>
      <c r="L5" s="5"/>
      <c r="M5" s="5"/>
      <c r="N5" s="5"/>
      <c r="O5" s="5"/>
      <c r="P5" s="5"/>
      <c r="Q5" s="5"/>
      <c r="R5" s="5"/>
      <c r="S5" s="5"/>
      <c r="T5" s="5"/>
      <c r="U5" s="5"/>
      <c r="AE5" s="2"/>
      <c r="AF5" s="2"/>
      <c r="AG5" s="2"/>
      <c r="AH5" s="2"/>
      <c r="AI5" s="2"/>
      <c r="AJ5" s="2"/>
      <c r="AK5" s="2"/>
    </row>
    <row r="6" spans="4:37" s="3" customFormat="1" ht="12.75" customHeight="1">
      <c r="D6" s="114" t="s">
        <v>22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2"/>
      <c r="AK6" s="2"/>
    </row>
    <row r="7" spans="1:24" s="3" customFormat="1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="3" customFormat="1" ht="23.25" hidden="1"/>
    <row r="9" spans="1:10" s="3" customFormat="1" ht="23.25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="3" customFormat="1" ht="23.25"/>
    <row r="11" spans="1:47" s="3" customFormat="1" ht="19.5" customHeight="1">
      <c r="A11" s="132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4"/>
      <c r="U11" s="132" t="s">
        <v>2</v>
      </c>
      <c r="V11" s="133"/>
      <c r="W11" s="133"/>
      <c r="X11" s="133"/>
      <c r="Y11" s="133"/>
      <c r="Z11" s="133"/>
      <c r="AA11" s="133"/>
      <c r="AB11" s="129" t="s">
        <v>3</v>
      </c>
      <c r="AC11" s="129" t="s">
        <v>4</v>
      </c>
      <c r="AD11" s="113" t="s">
        <v>129</v>
      </c>
      <c r="AE11" s="135" t="s">
        <v>130</v>
      </c>
      <c r="AF11" s="135" t="s">
        <v>131</v>
      </c>
      <c r="AG11" s="135" t="s">
        <v>19</v>
      </c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6" t="s">
        <v>20</v>
      </c>
    </row>
    <row r="12" spans="1:47" s="3" customFormat="1" ht="18" customHeight="1">
      <c r="A12" s="136" t="s">
        <v>1</v>
      </c>
      <c r="B12" s="136"/>
      <c r="C12" s="136"/>
      <c r="D12" s="136" t="s">
        <v>139</v>
      </c>
      <c r="E12" s="136"/>
      <c r="F12" s="136" t="s">
        <v>138</v>
      </c>
      <c r="G12" s="136"/>
      <c r="H12" s="109" t="s">
        <v>135</v>
      </c>
      <c r="I12" s="126"/>
      <c r="J12" s="126"/>
      <c r="K12" s="126"/>
      <c r="L12" s="126"/>
      <c r="M12" s="126"/>
      <c r="N12" s="126"/>
      <c r="O12" s="126"/>
      <c r="P12" s="126"/>
      <c r="Q12" s="127"/>
      <c r="R12" s="136" t="s">
        <v>7</v>
      </c>
      <c r="S12" s="136"/>
      <c r="T12" s="136"/>
      <c r="U12" s="109" t="s">
        <v>8</v>
      </c>
      <c r="V12" s="126"/>
      <c r="W12" s="127"/>
      <c r="X12" s="126" t="s">
        <v>9</v>
      </c>
      <c r="Y12" s="126"/>
      <c r="Z12" s="126"/>
      <c r="AA12" s="127"/>
      <c r="AB12" s="130"/>
      <c r="AC12" s="130"/>
      <c r="AD12" s="137"/>
      <c r="AE12" s="135"/>
      <c r="AF12" s="135"/>
      <c r="AG12" s="135" t="s">
        <v>132</v>
      </c>
      <c r="AH12" s="135"/>
      <c r="AI12" s="135"/>
      <c r="AJ12" s="135"/>
      <c r="AK12" s="135"/>
      <c r="AL12" s="135"/>
      <c r="AM12" s="135"/>
      <c r="AN12" s="135"/>
      <c r="AO12" s="136" t="s">
        <v>133</v>
      </c>
      <c r="AP12" s="136"/>
      <c r="AQ12" s="136"/>
      <c r="AR12" s="136" t="s">
        <v>134</v>
      </c>
      <c r="AS12" s="136"/>
      <c r="AT12" s="136"/>
      <c r="AU12" s="136"/>
    </row>
    <row r="13" spans="1:47" s="3" customFormat="1" ht="21" customHeight="1">
      <c r="A13" s="136"/>
      <c r="B13" s="136"/>
      <c r="C13" s="136"/>
      <c r="D13" s="136"/>
      <c r="E13" s="136"/>
      <c r="F13" s="136"/>
      <c r="G13" s="136"/>
      <c r="H13" s="110"/>
      <c r="I13" s="111"/>
      <c r="J13" s="111"/>
      <c r="K13" s="111"/>
      <c r="L13" s="111"/>
      <c r="M13" s="111"/>
      <c r="N13" s="111"/>
      <c r="O13" s="111"/>
      <c r="P13" s="111"/>
      <c r="Q13" s="112"/>
      <c r="R13" s="136"/>
      <c r="S13" s="136"/>
      <c r="T13" s="136"/>
      <c r="U13" s="139"/>
      <c r="V13" s="111"/>
      <c r="W13" s="112"/>
      <c r="X13" s="125"/>
      <c r="Y13" s="125"/>
      <c r="Z13" s="125"/>
      <c r="AA13" s="128"/>
      <c r="AB13" s="130"/>
      <c r="AC13" s="130"/>
      <c r="AD13" s="137"/>
      <c r="AE13" s="135"/>
      <c r="AF13" s="135"/>
      <c r="AG13" s="141" t="s">
        <v>14</v>
      </c>
      <c r="AH13" s="141"/>
      <c r="AI13" s="141"/>
      <c r="AJ13" s="131" t="s">
        <v>15</v>
      </c>
      <c r="AK13" s="131"/>
      <c r="AL13" s="131"/>
      <c r="AM13" s="131" t="s">
        <v>16</v>
      </c>
      <c r="AN13" s="136" t="s">
        <v>103</v>
      </c>
      <c r="AO13" s="136"/>
      <c r="AP13" s="136"/>
      <c r="AQ13" s="136"/>
      <c r="AR13" s="136"/>
      <c r="AS13" s="136"/>
      <c r="AT13" s="136"/>
      <c r="AU13" s="136"/>
    </row>
    <row r="14" spans="1:47" s="3" customFormat="1" ht="97.5" customHeight="1">
      <c r="A14" s="136"/>
      <c r="B14" s="136"/>
      <c r="C14" s="136"/>
      <c r="D14" s="136"/>
      <c r="E14" s="136"/>
      <c r="F14" s="136"/>
      <c r="G14" s="136"/>
      <c r="H14" s="136" t="s">
        <v>5</v>
      </c>
      <c r="I14" s="136"/>
      <c r="J14" s="9" t="s">
        <v>6</v>
      </c>
      <c r="K14" s="136" t="s">
        <v>136</v>
      </c>
      <c r="L14" s="136"/>
      <c r="M14" s="136" t="s">
        <v>137</v>
      </c>
      <c r="N14" s="136"/>
      <c r="O14" s="136"/>
      <c r="P14" s="136"/>
      <c r="Q14" s="136"/>
      <c r="R14" s="136"/>
      <c r="S14" s="136"/>
      <c r="T14" s="136"/>
      <c r="U14" s="140"/>
      <c r="V14" s="125"/>
      <c r="W14" s="128"/>
      <c r="X14" s="4" t="s">
        <v>10</v>
      </c>
      <c r="Y14" s="132" t="s">
        <v>11</v>
      </c>
      <c r="Z14" s="133"/>
      <c r="AA14" s="134"/>
      <c r="AB14" s="131"/>
      <c r="AC14" s="131"/>
      <c r="AD14" s="138"/>
      <c r="AE14" s="135"/>
      <c r="AF14" s="135"/>
      <c r="AG14" s="6" t="s">
        <v>24</v>
      </c>
      <c r="AH14" s="7" t="s">
        <v>13</v>
      </c>
      <c r="AI14" s="7" t="s">
        <v>104</v>
      </c>
      <c r="AJ14" s="6" t="s">
        <v>12</v>
      </c>
      <c r="AK14" s="7" t="s">
        <v>25</v>
      </c>
      <c r="AL14" s="7" t="s">
        <v>105</v>
      </c>
      <c r="AM14" s="136"/>
      <c r="AN14" s="136"/>
      <c r="AO14" s="7" t="s">
        <v>17</v>
      </c>
      <c r="AP14" s="7" t="s">
        <v>18</v>
      </c>
      <c r="AQ14" s="7" t="s">
        <v>106</v>
      </c>
      <c r="AR14" s="7" t="s">
        <v>17</v>
      </c>
      <c r="AS14" s="7" t="s">
        <v>18</v>
      </c>
      <c r="AT14" s="7" t="s">
        <v>106</v>
      </c>
      <c r="AU14" s="136"/>
    </row>
    <row r="15" spans="1:47" s="3" customFormat="1" ht="23.2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21</v>
      </c>
      <c r="AC15" s="7">
        <v>22</v>
      </c>
      <c r="AD15" s="6">
        <v>23</v>
      </c>
      <c r="AE15" s="6">
        <v>24</v>
      </c>
      <c r="AF15" s="6">
        <v>25</v>
      </c>
      <c r="AG15" s="8">
        <v>26</v>
      </c>
      <c r="AH15" s="7">
        <v>27</v>
      </c>
      <c r="AI15" s="7">
        <v>28</v>
      </c>
      <c r="AJ15" s="7">
        <v>29</v>
      </c>
      <c r="AK15" s="7">
        <v>30</v>
      </c>
      <c r="AL15" s="7">
        <v>31</v>
      </c>
      <c r="AM15" s="7">
        <v>32</v>
      </c>
      <c r="AN15" s="7">
        <v>33</v>
      </c>
      <c r="AO15" s="7">
        <v>34</v>
      </c>
      <c r="AP15" s="7">
        <v>35</v>
      </c>
      <c r="AQ15" s="7">
        <v>36</v>
      </c>
      <c r="AR15" s="7">
        <v>37</v>
      </c>
      <c r="AS15" s="7">
        <v>38</v>
      </c>
      <c r="AT15" s="7">
        <v>39</v>
      </c>
      <c r="AU15" s="7">
        <v>40</v>
      </c>
    </row>
    <row r="16" spans="1:47" s="3" customFormat="1" ht="49.5" customHeight="1">
      <c r="A16" s="10">
        <v>4</v>
      </c>
      <c r="B16" s="10">
        <v>0</v>
      </c>
      <c r="C16" s="10">
        <v>5</v>
      </c>
      <c r="D16" s="10">
        <v>0</v>
      </c>
      <c r="E16" s="10">
        <v>0</v>
      </c>
      <c r="F16" s="10">
        <v>0</v>
      </c>
      <c r="G16" s="10">
        <v>0</v>
      </c>
      <c r="H16" s="10">
        <v>2</v>
      </c>
      <c r="I16" s="10">
        <v>2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/>
      <c r="V16" s="10"/>
      <c r="W16" s="10"/>
      <c r="X16" s="10"/>
      <c r="Y16" s="10"/>
      <c r="Z16" s="10"/>
      <c r="AA16" s="10"/>
      <c r="AB16" s="34" t="s">
        <v>55</v>
      </c>
      <c r="AC16" s="46" t="s">
        <v>29</v>
      </c>
      <c r="AD16" s="67">
        <f>AD17</f>
        <v>231.8</v>
      </c>
      <c r="AE16" s="67">
        <f>AE17</f>
        <v>231.8</v>
      </c>
      <c r="AF16" s="64">
        <f>AF17</f>
        <v>1440.82</v>
      </c>
      <c r="AG16" s="50">
        <f>AG17</f>
        <v>308.90000000000003</v>
      </c>
      <c r="AH16" s="105">
        <f>AH17</f>
        <v>360.53</v>
      </c>
      <c r="AI16" s="107">
        <f>AI57+AI79</f>
        <v>859.935</v>
      </c>
      <c r="AJ16" s="47"/>
      <c r="AK16" s="64">
        <f>AK17</f>
        <v>-40.67</v>
      </c>
      <c r="AL16" s="47"/>
      <c r="AM16" s="86">
        <f>AM17</f>
        <v>819.2650000000001</v>
      </c>
      <c r="AN16" s="9"/>
      <c r="AO16" s="9"/>
      <c r="AP16" s="63">
        <f>AP17</f>
        <v>111.8</v>
      </c>
      <c r="AQ16" s="78"/>
      <c r="AR16" s="78"/>
      <c r="AS16" s="63">
        <f>AP17</f>
        <v>111.8</v>
      </c>
      <c r="AT16" s="9"/>
      <c r="AU16" s="9"/>
    </row>
    <row r="17" spans="1:47" s="3" customFormat="1" ht="46.5" customHeight="1">
      <c r="A17" s="10">
        <v>4</v>
      </c>
      <c r="B17" s="10">
        <v>0</v>
      </c>
      <c r="C17" s="10">
        <v>5</v>
      </c>
      <c r="D17" s="10">
        <v>0</v>
      </c>
      <c r="E17" s="10">
        <v>0</v>
      </c>
      <c r="F17" s="10">
        <v>0</v>
      </c>
      <c r="G17" s="10">
        <v>0</v>
      </c>
      <c r="H17" s="10">
        <v>2</v>
      </c>
      <c r="I17" s="10">
        <v>2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/>
      <c r="V17" s="10"/>
      <c r="W17" s="10"/>
      <c r="X17" s="10"/>
      <c r="Y17" s="10"/>
      <c r="Z17" s="10"/>
      <c r="AA17" s="10"/>
      <c r="AB17" s="34" t="s">
        <v>26</v>
      </c>
      <c r="AC17" s="46" t="s">
        <v>29</v>
      </c>
      <c r="AD17" s="67">
        <f>AD57+AD79</f>
        <v>231.8</v>
      </c>
      <c r="AE17" s="67">
        <f>AE57+AE79</f>
        <v>231.8</v>
      </c>
      <c r="AF17" s="64">
        <f>AF57+AF79</f>
        <v>1440.82</v>
      </c>
      <c r="AG17" s="50">
        <f>AG22+AG57+AG79</f>
        <v>308.90000000000003</v>
      </c>
      <c r="AH17" s="105">
        <f>AH79</f>
        <v>360.53</v>
      </c>
      <c r="AI17" s="107">
        <f>AI57+AI79</f>
        <v>859.935</v>
      </c>
      <c r="AJ17" s="47"/>
      <c r="AK17" s="64">
        <f>AK57+AK79</f>
        <v>-40.67</v>
      </c>
      <c r="AL17" s="47"/>
      <c r="AM17" s="86">
        <f>AM57+AM79</f>
        <v>819.2650000000001</v>
      </c>
      <c r="AN17" s="9"/>
      <c r="AO17" s="9"/>
      <c r="AP17" s="63">
        <f>AP57+AP79</f>
        <v>111.8</v>
      </c>
      <c r="AQ17" s="78"/>
      <c r="AR17" s="78"/>
      <c r="AS17" s="63">
        <f>AP17</f>
        <v>111.8</v>
      </c>
      <c r="AT17" s="9"/>
      <c r="AU17" s="9"/>
    </row>
    <row r="18" spans="1:47" s="3" customFormat="1" ht="91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35" t="s">
        <v>56</v>
      </c>
      <c r="AC18" s="12" t="s">
        <v>27</v>
      </c>
      <c r="AD18" s="9"/>
      <c r="AE18" s="9"/>
      <c r="AF18" s="9"/>
      <c r="AG18" s="12" t="s">
        <v>27</v>
      </c>
      <c r="AH18" s="9"/>
      <c r="AI18" s="12" t="s">
        <v>27</v>
      </c>
      <c r="AJ18" s="9"/>
      <c r="AK18" s="47"/>
      <c r="AL18" s="47"/>
      <c r="AM18" s="87"/>
      <c r="AN18" s="9"/>
      <c r="AO18" s="9"/>
      <c r="AP18" s="9"/>
      <c r="AQ18" s="9"/>
      <c r="AR18" s="9"/>
      <c r="AS18" s="9"/>
      <c r="AT18" s="9"/>
      <c r="AU18" s="9"/>
    </row>
    <row r="19" spans="1:47" s="3" customFormat="1" ht="88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35" t="s">
        <v>57</v>
      </c>
      <c r="AC19" s="12" t="s">
        <v>28</v>
      </c>
      <c r="AD19" s="9"/>
      <c r="AE19" s="9"/>
      <c r="AF19" s="9"/>
      <c r="AG19" s="12">
        <v>0</v>
      </c>
      <c r="AH19" s="9"/>
      <c r="AI19" s="12">
        <v>0</v>
      </c>
      <c r="AJ19" s="9"/>
      <c r="AK19" s="47"/>
      <c r="AL19" s="47"/>
      <c r="AM19" s="87"/>
      <c r="AN19" s="9"/>
      <c r="AO19" s="9"/>
      <c r="AP19" s="9"/>
      <c r="AQ19" s="9"/>
      <c r="AR19" s="9"/>
      <c r="AS19" s="9"/>
      <c r="AT19" s="9"/>
      <c r="AU19" s="9"/>
    </row>
    <row r="20" spans="1:47" s="3" customFormat="1" ht="51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35" t="s">
        <v>58</v>
      </c>
      <c r="AC20" s="12" t="s">
        <v>28</v>
      </c>
      <c r="AD20" s="9"/>
      <c r="AE20" s="9"/>
      <c r="AF20" s="9"/>
      <c r="AG20" s="12">
        <v>65</v>
      </c>
      <c r="AH20" s="9"/>
      <c r="AI20" s="12">
        <v>65</v>
      </c>
      <c r="AJ20" s="9"/>
      <c r="AK20" s="47"/>
      <c r="AL20" s="47"/>
      <c r="AM20" s="87"/>
      <c r="AN20" s="9"/>
      <c r="AO20" s="9"/>
      <c r="AP20" s="9"/>
      <c r="AQ20" s="9"/>
      <c r="AR20" s="9"/>
      <c r="AS20" s="9"/>
      <c r="AT20" s="9"/>
      <c r="AU20" s="9"/>
    </row>
    <row r="21" spans="1:47" s="3" customFormat="1" ht="65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35" t="s">
        <v>59</v>
      </c>
      <c r="AC21" s="12" t="s">
        <v>28</v>
      </c>
      <c r="AD21" s="9"/>
      <c r="AE21" s="9"/>
      <c r="AF21" s="9"/>
      <c r="AG21" s="12">
        <v>65</v>
      </c>
      <c r="AH21" s="9"/>
      <c r="AI21" s="12">
        <v>65</v>
      </c>
      <c r="AJ21" s="9"/>
      <c r="AK21" s="47"/>
      <c r="AL21" s="47"/>
      <c r="AM21" s="87"/>
      <c r="AN21" s="9"/>
      <c r="AO21" s="9"/>
      <c r="AP21" s="9"/>
      <c r="AQ21" s="9"/>
      <c r="AR21" s="9"/>
      <c r="AS21" s="9"/>
      <c r="AT21" s="9"/>
      <c r="AU21" s="9"/>
    </row>
    <row r="22" spans="1:47" s="3" customFormat="1" ht="66" customHeight="1" hidden="1">
      <c r="A22" s="10">
        <v>4</v>
      </c>
      <c r="B22" s="10">
        <v>0</v>
      </c>
      <c r="C22" s="10">
        <v>5</v>
      </c>
      <c r="D22" s="10">
        <v>0</v>
      </c>
      <c r="E22" s="10">
        <v>0</v>
      </c>
      <c r="F22" s="10">
        <v>0</v>
      </c>
      <c r="G22" s="10">
        <v>0</v>
      </c>
      <c r="H22" s="10">
        <v>2</v>
      </c>
      <c r="I22" s="10">
        <v>2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/>
      <c r="V22" s="10"/>
      <c r="W22" s="10"/>
      <c r="X22" s="10"/>
      <c r="Y22" s="10"/>
      <c r="Z22" s="10"/>
      <c r="AA22" s="10"/>
      <c r="AB22" s="34" t="s">
        <v>60</v>
      </c>
      <c r="AC22" s="46" t="s">
        <v>29</v>
      </c>
      <c r="AD22" s="47"/>
      <c r="AE22" s="47"/>
      <c r="AF22" s="47"/>
      <c r="AG22" s="46">
        <f>AG23</f>
        <v>0</v>
      </c>
      <c r="AH22" s="47"/>
      <c r="AI22" s="46">
        <f>AI23</f>
        <v>0</v>
      </c>
      <c r="AJ22" s="47"/>
      <c r="AK22" s="47"/>
      <c r="AL22" s="47"/>
      <c r="AM22" s="87"/>
      <c r="AN22" s="9"/>
      <c r="AO22" s="9"/>
      <c r="AP22" s="9"/>
      <c r="AQ22" s="9"/>
      <c r="AR22" s="9"/>
      <c r="AS22" s="9"/>
      <c r="AT22" s="9"/>
      <c r="AU22" s="9"/>
    </row>
    <row r="23" spans="1:47" s="3" customFormat="1" ht="141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36" t="s">
        <v>54</v>
      </c>
      <c r="AC23" s="13" t="s">
        <v>29</v>
      </c>
      <c r="AD23" s="9"/>
      <c r="AE23" s="9"/>
      <c r="AF23" s="9"/>
      <c r="AG23" s="13">
        <f>AG27</f>
        <v>0</v>
      </c>
      <c r="AH23" s="9"/>
      <c r="AI23" s="13">
        <f>AI27</f>
        <v>0</v>
      </c>
      <c r="AJ23" s="9"/>
      <c r="AK23" s="47"/>
      <c r="AL23" s="47"/>
      <c r="AM23" s="87"/>
      <c r="AN23" s="9"/>
      <c r="AO23" s="9"/>
      <c r="AP23" s="9"/>
      <c r="AQ23" s="9"/>
      <c r="AR23" s="9"/>
      <c r="AS23" s="9"/>
      <c r="AT23" s="9"/>
      <c r="AU23" s="9"/>
    </row>
    <row r="24" spans="1:47" s="3" customFormat="1" ht="84" customHeight="1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35" t="s">
        <v>30</v>
      </c>
      <c r="AC24" s="12" t="s">
        <v>28</v>
      </c>
      <c r="AD24" s="9"/>
      <c r="AE24" s="9"/>
      <c r="AF24" s="9"/>
      <c r="AG24" s="12"/>
      <c r="AH24" s="9"/>
      <c r="AI24" s="12"/>
      <c r="AJ24" s="9"/>
      <c r="AK24" s="47"/>
      <c r="AL24" s="47"/>
      <c r="AM24" s="87"/>
      <c r="AN24" s="9"/>
      <c r="AO24" s="9"/>
      <c r="AP24" s="9"/>
      <c r="AQ24" s="9"/>
      <c r="AR24" s="9"/>
      <c r="AS24" s="9"/>
      <c r="AT24" s="9"/>
      <c r="AU24" s="9"/>
    </row>
    <row r="25" spans="1:47" s="3" customFormat="1" ht="90.75" customHeight="1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4"/>
      <c r="W25" s="14"/>
      <c r="X25" s="14"/>
      <c r="Y25" s="14"/>
      <c r="Z25" s="14"/>
      <c r="AA25" s="14"/>
      <c r="AB25" s="35" t="s">
        <v>61</v>
      </c>
      <c r="AC25" s="12" t="s">
        <v>31</v>
      </c>
      <c r="AD25" s="9"/>
      <c r="AE25" s="9"/>
      <c r="AF25" s="9"/>
      <c r="AG25" s="12"/>
      <c r="AH25" s="9"/>
      <c r="AI25" s="12"/>
      <c r="AJ25" s="9"/>
      <c r="AK25" s="47"/>
      <c r="AL25" s="47"/>
      <c r="AM25" s="87"/>
      <c r="AN25" s="9"/>
      <c r="AO25" s="9"/>
      <c r="AP25" s="9"/>
      <c r="AQ25" s="9"/>
      <c r="AR25" s="9"/>
      <c r="AS25" s="9"/>
      <c r="AT25" s="9"/>
      <c r="AU25" s="9"/>
    </row>
    <row r="26" spans="1:47" s="3" customFormat="1" ht="57.75" customHeight="1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4"/>
      <c r="W26" s="14"/>
      <c r="X26" s="14"/>
      <c r="Y26" s="14"/>
      <c r="Z26" s="14"/>
      <c r="AA26" s="14"/>
      <c r="AB26" s="35" t="s">
        <v>62</v>
      </c>
      <c r="AC26" s="12" t="s">
        <v>31</v>
      </c>
      <c r="AD26" s="9"/>
      <c r="AE26" s="9"/>
      <c r="AF26" s="9"/>
      <c r="AG26" s="12"/>
      <c r="AH26" s="9"/>
      <c r="AI26" s="12"/>
      <c r="AJ26" s="9"/>
      <c r="AK26" s="47"/>
      <c r="AL26" s="47"/>
      <c r="AM26" s="87"/>
      <c r="AN26" s="9"/>
      <c r="AO26" s="9"/>
      <c r="AP26" s="9"/>
      <c r="AQ26" s="9"/>
      <c r="AR26" s="9"/>
      <c r="AS26" s="9"/>
      <c r="AT26" s="9"/>
      <c r="AU26" s="9"/>
    </row>
    <row r="27" spans="1:47" s="3" customFormat="1" ht="3.75" customHeight="1" hidden="1">
      <c r="A27" s="9">
        <v>4</v>
      </c>
      <c r="B27" s="9">
        <v>0</v>
      </c>
      <c r="C27" s="9">
        <v>5</v>
      </c>
      <c r="D27" s="9">
        <v>0</v>
      </c>
      <c r="E27" s="9">
        <v>5</v>
      </c>
      <c r="F27" s="9">
        <v>0</v>
      </c>
      <c r="G27" s="9">
        <v>1</v>
      </c>
      <c r="H27" s="9">
        <v>2</v>
      </c>
      <c r="I27" s="9">
        <v>2</v>
      </c>
      <c r="J27" s="9">
        <v>1</v>
      </c>
      <c r="K27" s="9">
        <v>0</v>
      </c>
      <c r="L27" s="9">
        <v>1</v>
      </c>
      <c r="M27" s="9">
        <v>0</v>
      </c>
      <c r="N27" s="9">
        <v>2</v>
      </c>
      <c r="O27" s="9">
        <v>2</v>
      </c>
      <c r="P27" s="9">
        <v>4</v>
      </c>
      <c r="Q27" s="9">
        <v>0</v>
      </c>
      <c r="R27" s="9">
        <v>0</v>
      </c>
      <c r="S27" s="9">
        <v>0</v>
      </c>
      <c r="T27" s="9">
        <v>0</v>
      </c>
      <c r="U27" s="9"/>
      <c r="V27" s="14"/>
      <c r="W27" s="14"/>
      <c r="X27" s="14"/>
      <c r="Y27" s="14"/>
      <c r="Z27" s="14"/>
      <c r="AA27" s="14"/>
      <c r="AB27" s="35" t="s">
        <v>63</v>
      </c>
      <c r="AC27" s="12" t="s">
        <v>29</v>
      </c>
      <c r="AD27" s="9"/>
      <c r="AE27" s="9"/>
      <c r="AF27" s="9"/>
      <c r="AG27" s="12"/>
      <c r="AH27" s="9"/>
      <c r="AI27" s="12"/>
      <c r="AJ27" s="9"/>
      <c r="AK27" s="47"/>
      <c r="AL27" s="47"/>
      <c r="AM27" s="87"/>
      <c r="AN27" s="9"/>
      <c r="AO27" s="9"/>
      <c r="AP27" s="9"/>
      <c r="AQ27" s="9"/>
      <c r="AR27" s="9"/>
      <c r="AS27" s="9"/>
      <c r="AT27" s="9"/>
      <c r="AU27" s="9"/>
    </row>
    <row r="28" spans="1:47" s="3" customFormat="1" ht="61.5" customHeight="1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4"/>
      <c r="W28" s="14"/>
      <c r="X28" s="14"/>
      <c r="Y28" s="14"/>
      <c r="Z28" s="14"/>
      <c r="AA28" s="14"/>
      <c r="AB28" s="37" t="s">
        <v>112</v>
      </c>
      <c r="AC28" s="12" t="s">
        <v>28</v>
      </c>
      <c r="AD28" s="9"/>
      <c r="AE28" s="9"/>
      <c r="AF28" s="9"/>
      <c r="AG28" s="12"/>
      <c r="AH28" s="9"/>
      <c r="AI28" s="12"/>
      <c r="AJ28" s="9"/>
      <c r="AK28" s="47"/>
      <c r="AL28" s="47"/>
      <c r="AM28" s="87"/>
      <c r="AN28" s="9"/>
      <c r="AO28" s="9"/>
      <c r="AP28" s="9"/>
      <c r="AQ28" s="9"/>
      <c r="AR28" s="9"/>
      <c r="AS28" s="9"/>
      <c r="AT28" s="9"/>
      <c r="AU28" s="9"/>
    </row>
    <row r="29" spans="1:47" s="3" customFormat="1" ht="66.75" customHeight="1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36" t="s">
        <v>32</v>
      </c>
      <c r="AC29" s="13" t="s">
        <v>29</v>
      </c>
      <c r="AD29" s="9"/>
      <c r="AE29" s="9"/>
      <c r="AF29" s="9"/>
      <c r="AG29" s="13"/>
      <c r="AH29" s="9"/>
      <c r="AI29" s="13"/>
      <c r="AJ29" s="9"/>
      <c r="AK29" s="47"/>
      <c r="AL29" s="47"/>
      <c r="AM29" s="87"/>
      <c r="AN29" s="9"/>
      <c r="AO29" s="9"/>
      <c r="AP29" s="9"/>
      <c r="AQ29" s="9"/>
      <c r="AR29" s="9"/>
      <c r="AS29" s="9"/>
      <c r="AT29" s="9"/>
      <c r="AU29" s="9"/>
    </row>
    <row r="30" spans="1:47" s="3" customFormat="1" ht="33" customHeight="1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35" t="s">
        <v>33</v>
      </c>
      <c r="AC30" s="12" t="s">
        <v>34</v>
      </c>
      <c r="AD30" s="9"/>
      <c r="AE30" s="9"/>
      <c r="AF30" s="9"/>
      <c r="AG30" s="12"/>
      <c r="AH30" s="9"/>
      <c r="AI30" s="12"/>
      <c r="AJ30" s="9"/>
      <c r="AK30" s="47"/>
      <c r="AL30" s="47"/>
      <c r="AM30" s="87"/>
      <c r="AN30" s="9"/>
      <c r="AO30" s="9"/>
      <c r="AP30" s="9"/>
      <c r="AQ30" s="9"/>
      <c r="AR30" s="9"/>
      <c r="AS30" s="9"/>
      <c r="AT30" s="9"/>
      <c r="AU30" s="9"/>
    </row>
    <row r="31" spans="1:47" s="3" customFormat="1" ht="45" customHeight="1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35" t="s">
        <v>35</v>
      </c>
      <c r="AC31" s="12" t="s">
        <v>31</v>
      </c>
      <c r="AD31" s="9"/>
      <c r="AE31" s="9"/>
      <c r="AF31" s="9"/>
      <c r="AG31" s="12"/>
      <c r="AH31" s="9"/>
      <c r="AI31" s="12"/>
      <c r="AJ31" s="9"/>
      <c r="AK31" s="47"/>
      <c r="AL31" s="47"/>
      <c r="AM31" s="87"/>
      <c r="AN31" s="9"/>
      <c r="AO31" s="9"/>
      <c r="AP31" s="9"/>
      <c r="AQ31" s="9"/>
      <c r="AR31" s="9"/>
      <c r="AS31" s="9"/>
      <c r="AT31" s="9"/>
      <c r="AU31" s="9"/>
    </row>
    <row r="32" spans="1:47" s="3" customFormat="1" ht="41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37" t="s">
        <v>36</v>
      </c>
      <c r="AC32" s="12"/>
      <c r="AD32" s="9"/>
      <c r="AE32" s="9"/>
      <c r="AF32" s="9"/>
      <c r="AG32" s="12"/>
      <c r="AH32" s="9"/>
      <c r="AI32" s="12"/>
      <c r="AJ32" s="9"/>
      <c r="AK32" s="47"/>
      <c r="AL32" s="47"/>
      <c r="AM32" s="87"/>
      <c r="AN32" s="9"/>
      <c r="AO32" s="9"/>
      <c r="AP32" s="9"/>
      <c r="AQ32" s="9"/>
      <c r="AR32" s="9"/>
      <c r="AS32" s="9"/>
      <c r="AT32" s="9"/>
      <c r="AU32" s="9"/>
    </row>
    <row r="33" spans="1:47" s="3" customFormat="1" ht="66" customHeight="1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36" t="s">
        <v>64</v>
      </c>
      <c r="AC33" s="13" t="s">
        <v>27</v>
      </c>
      <c r="AD33" s="9"/>
      <c r="AE33" s="9"/>
      <c r="AF33" s="9"/>
      <c r="AG33" s="13">
        <v>0</v>
      </c>
      <c r="AH33" s="9"/>
      <c r="AI33" s="13">
        <v>0</v>
      </c>
      <c r="AJ33" s="9"/>
      <c r="AK33" s="47"/>
      <c r="AL33" s="47"/>
      <c r="AM33" s="87"/>
      <c r="AN33" s="9"/>
      <c r="AO33" s="9"/>
      <c r="AP33" s="9"/>
      <c r="AQ33" s="9"/>
      <c r="AR33" s="9"/>
      <c r="AS33" s="9"/>
      <c r="AT33" s="9"/>
      <c r="AU33" s="9"/>
    </row>
    <row r="34" spans="1:47" s="3" customFormat="1" ht="40.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35" t="s">
        <v>37</v>
      </c>
      <c r="AC34" s="12" t="s">
        <v>39</v>
      </c>
      <c r="AD34" s="9"/>
      <c r="AE34" s="9"/>
      <c r="AF34" s="9"/>
      <c r="AG34" s="12"/>
      <c r="AH34" s="9"/>
      <c r="AI34" s="12"/>
      <c r="AJ34" s="9"/>
      <c r="AK34" s="47"/>
      <c r="AL34" s="47"/>
      <c r="AM34" s="87"/>
      <c r="AN34" s="9"/>
      <c r="AO34" s="9"/>
      <c r="AP34" s="9"/>
      <c r="AQ34" s="9"/>
      <c r="AR34" s="9"/>
      <c r="AS34" s="9"/>
      <c r="AT34" s="9"/>
      <c r="AU34" s="9"/>
    </row>
    <row r="35" spans="1:47" s="3" customFormat="1" ht="110.25" customHeight="1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35" t="s">
        <v>38</v>
      </c>
      <c r="AC35" s="12" t="s">
        <v>39</v>
      </c>
      <c r="AD35" s="9"/>
      <c r="AE35" s="9"/>
      <c r="AF35" s="9"/>
      <c r="AG35" s="12"/>
      <c r="AH35" s="9"/>
      <c r="AI35" s="12"/>
      <c r="AJ35" s="9"/>
      <c r="AK35" s="47"/>
      <c r="AL35" s="47"/>
      <c r="AM35" s="87"/>
      <c r="AN35" s="9"/>
      <c r="AO35" s="9"/>
      <c r="AP35" s="9"/>
      <c r="AQ35" s="9"/>
      <c r="AR35" s="9"/>
      <c r="AS35" s="9"/>
      <c r="AT35" s="9"/>
      <c r="AU35" s="9"/>
    </row>
    <row r="36" spans="1:47" s="3" customFormat="1" ht="57" customHeight="1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37" t="s">
        <v>65</v>
      </c>
      <c r="AC36" s="12"/>
      <c r="AD36" s="9"/>
      <c r="AE36" s="9"/>
      <c r="AF36" s="9"/>
      <c r="AG36" s="12"/>
      <c r="AH36" s="9"/>
      <c r="AI36" s="12"/>
      <c r="AJ36" s="9"/>
      <c r="AK36" s="47"/>
      <c r="AL36" s="47"/>
      <c r="AM36" s="87"/>
      <c r="AN36" s="9"/>
      <c r="AO36" s="9"/>
      <c r="AP36" s="9"/>
      <c r="AQ36" s="9"/>
      <c r="AR36" s="9"/>
      <c r="AS36" s="9"/>
      <c r="AT36" s="9"/>
      <c r="AU36" s="9"/>
    </row>
    <row r="37" spans="1:47" s="3" customFormat="1" ht="134.25" customHeight="1" hidden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9"/>
      <c r="U37" s="29"/>
      <c r="V37" s="29"/>
      <c r="W37" s="29"/>
      <c r="X37" s="29"/>
      <c r="Y37" s="29"/>
      <c r="Z37" s="29"/>
      <c r="AA37" s="29"/>
      <c r="AB37" s="38" t="s">
        <v>66</v>
      </c>
      <c r="AC37" s="30" t="s">
        <v>29</v>
      </c>
      <c r="AD37" s="29"/>
      <c r="AE37" s="29"/>
      <c r="AF37" s="29"/>
      <c r="AG37" s="30"/>
      <c r="AH37" s="29"/>
      <c r="AI37" s="30"/>
      <c r="AJ37" s="29"/>
      <c r="AK37" s="56"/>
      <c r="AL37" s="56"/>
      <c r="AM37" s="88"/>
      <c r="AN37" s="29"/>
      <c r="AO37" s="29"/>
      <c r="AP37" s="29"/>
      <c r="AQ37" s="29"/>
      <c r="AR37" s="29"/>
      <c r="AS37" s="29"/>
      <c r="AT37" s="29"/>
      <c r="AU37" s="29"/>
    </row>
    <row r="38" spans="1:48" s="3" customFormat="1" ht="40.5" hidden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35" t="s">
        <v>67</v>
      </c>
      <c r="AC38" s="12" t="s">
        <v>28</v>
      </c>
      <c r="AD38" s="9"/>
      <c r="AE38" s="9"/>
      <c r="AF38" s="9"/>
      <c r="AG38" s="12"/>
      <c r="AH38" s="9"/>
      <c r="AI38" s="12"/>
      <c r="AJ38" s="9"/>
      <c r="AK38" s="47"/>
      <c r="AL38" s="47"/>
      <c r="AM38" s="87"/>
      <c r="AN38" s="9"/>
      <c r="AO38" s="9"/>
      <c r="AP38" s="9"/>
      <c r="AQ38" s="9"/>
      <c r="AR38" s="9"/>
      <c r="AS38" s="9"/>
      <c r="AT38" s="9"/>
      <c r="AU38" s="9"/>
      <c r="AV38" s="9"/>
    </row>
    <row r="39" spans="1:47" s="3" customFormat="1" ht="231" customHeight="1" hidden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28"/>
      <c r="U39" s="28"/>
      <c r="V39" s="28"/>
      <c r="W39" s="28"/>
      <c r="X39" s="28"/>
      <c r="Y39" s="28"/>
      <c r="Z39" s="28"/>
      <c r="AA39" s="28"/>
      <c r="AB39" s="39" t="s">
        <v>40</v>
      </c>
      <c r="AC39" s="31" t="s">
        <v>39</v>
      </c>
      <c r="AD39" s="28"/>
      <c r="AE39" s="28"/>
      <c r="AF39" s="28"/>
      <c r="AG39" s="31"/>
      <c r="AH39" s="28"/>
      <c r="AI39" s="31"/>
      <c r="AJ39" s="28"/>
      <c r="AK39" s="57"/>
      <c r="AL39" s="57"/>
      <c r="AM39" s="89"/>
      <c r="AN39" s="28"/>
      <c r="AO39" s="28"/>
      <c r="AP39" s="28"/>
      <c r="AQ39" s="28"/>
      <c r="AR39" s="28"/>
      <c r="AS39" s="28"/>
      <c r="AT39" s="28"/>
      <c r="AU39" s="28"/>
    </row>
    <row r="40" spans="1:47" s="3" customFormat="1" ht="46.5" customHeight="1" hidden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37" t="s">
        <v>68</v>
      </c>
      <c r="AC40" s="12"/>
      <c r="AD40" s="9"/>
      <c r="AE40" s="9"/>
      <c r="AF40" s="9"/>
      <c r="AG40" s="12"/>
      <c r="AH40" s="9"/>
      <c r="AI40" s="12"/>
      <c r="AJ40" s="9"/>
      <c r="AK40" s="47"/>
      <c r="AL40" s="47"/>
      <c r="AM40" s="87"/>
      <c r="AN40" s="9"/>
      <c r="AO40" s="9"/>
      <c r="AP40" s="9"/>
      <c r="AQ40" s="9"/>
      <c r="AR40" s="9"/>
      <c r="AS40" s="9"/>
      <c r="AT40" s="9"/>
      <c r="AU40" s="9"/>
    </row>
    <row r="41" spans="1:47" s="3" customFormat="1" ht="8.25" customHeight="1" hidden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35" t="s">
        <v>69</v>
      </c>
      <c r="AC41" s="12" t="s">
        <v>39</v>
      </c>
      <c r="AD41" s="9"/>
      <c r="AE41" s="9"/>
      <c r="AF41" s="9"/>
      <c r="AG41" s="12"/>
      <c r="AH41" s="9"/>
      <c r="AI41" s="12"/>
      <c r="AJ41" s="9"/>
      <c r="AK41" s="47"/>
      <c r="AL41" s="47"/>
      <c r="AM41" s="87"/>
      <c r="AN41" s="9"/>
      <c r="AO41" s="9"/>
      <c r="AP41" s="9"/>
      <c r="AQ41" s="9"/>
      <c r="AR41" s="9"/>
      <c r="AS41" s="9"/>
      <c r="AT41" s="9"/>
      <c r="AU41" s="9"/>
    </row>
    <row r="42" spans="1:47" s="3" customFormat="1" ht="73.5" customHeight="1" hidden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37" t="s">
        <v>70</v>
      </c>
      <c r="AC42" s="12"/>
      <c r="AD42" s="9"/>
      <c r="AE42" s="9"/>
      <c r="AF42" s="9"/>
      <c r="AG42" s="12"/>
      <c r="AH42" s="9"/>
      <c r="AI42" s="12"/>
      <c r="AJ42" s="9"/>
      <c r="AK42" s="47"/>
      <c r="AL42" s="47"/>
      <c r="AM42" s="87"/>
      <c r="AN42" s="9"/>
      <c r="AO42" s="9"/>
      <c r="AP42" s="9"/>
      <c r="AQ42" s="9"/>
      <c r="AR42" s="9"/>
      <c r="AS42" s="9"/>
      <c r="AT42" s="9"/>
      <c r="AU42" s="9"/>
    </row>
    <row r="43" spans="1:47" s="3" customFormat="1" ht="105" customHeight="1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35" t="s">
        <v>71</v>
      </c>
      <c r="AC43" s="12" t="s">
        <v>29</v>
      </c>
      <c r="AD43" s="9"/>
      <c r="AE43" s="9"/>
      <c r="AF43" s="9"/>
      <c r="AG43" s="12"/>
      <c r="AH43" s="9"/>
      <c r="AI43" s="12"/>
      <c r="AJ43" s="9"/>
      <c r="AK43" s="47"/>
      <c r="AL43" s="47"/>
      <c r="AM43" s="87"/>
      <c r="AN43" s="9"/>
      <c r="AO43" s="9"/>
      <c r="AP43" s="9"/>
      <c r="AQ43" s="9"/>
      <c r="AR43" s="9"/>
      <c r="AS43" s="9"/>
      <c r="AT43" s="9"/>
      <c r="AU43" s="9"/>
    </row>
    <row r="44" spans="1:47" s="3" customFormat="1" ht="42.75" customHeight="1" hidden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37" t="s">
        <v>72</v>
      </c>
      <c r="AC44" s="12"/>
      <c r="AD44" s="9"/>
      <c r="AE44" s="9"/>
      <c r="AF44" s="9"/>
      <c r="AG44" s="12"/>
      <c r="AH44" s="9"/>
      <c r="AI44" s="12"/>
      <c r="AJ44" s="9"/>
      <c r="AK44" s="47"/>
      <c r="AL44" s="47"/>
      <c r="AM44" s="87"/>
      <c r="AN44" s="9"/>
      <c r="AO44" s="9"/>
      <c r="AP44" s="9"/>
      <c r="AQ44" s="9"/>
      <c r="AR44" s="9"/>
      <c r="AS44" s="9"/>
      <c r="AT44" s="9"/>
      <c r="AU44" s="9"/>
    </row>
    <row r="45" spans="1:47" s="3" customFormat="1" ht="52.5" customHeight="1" hidden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35" t="s">
        <v>73</v>
      </c>
      <c r="AC45" s="12" t="s">
        <v>29</v>
      </c>
      <c r="AD45" s="9"/>
      <c r="AE45" s="9"/>
      <c r="AF45" s="9"/>
      <c r="AG45" s="12"/>
      <c r="AH45" s="9"/>
      <c r="AI45" s="12"/>
      <c r="AJ45" s="9"/>
      <c r="AK45" s="47"/>
      <c r="AL45" s="47"/>
      <c r="AM45" s="87"/>
      <c r="AN45" s="9"/>
      <c r="AO45" s="9"/>
      <c r="AP45" s="9"/>
      <c r="AQ45" s="9"/>
      <c r="AR45" s="9"/>
      <c r="AS45" s="9"/>
      <c r="AT45" s="9"/>
      <c r="AU45" s="9"/>
    </row>
    <row r="46" spans="1:47" s="3" customFormat="1" ht="57.75" customHeight="1" hidden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37" t="s">
        <v>74</v>
      </c>
      <c r="AC46" s="12"/>
      <c r="AD46" s="9"/>
      <c r="AE46" s="9"/>
      <c r="AF46" s="9"/>
      <c r="AG46" s="12"/>
      <c r="AH46" s="9"/>
      <c r="AI46" s="12"/>
      <c r="AJ46" s="9"/>
      <c r="AK46" s="47"/>
      <c r="AL46" s="47"/>
      <c r="AM46" s="87"/>
      <c r="AN46" s="9"/>
      <c r="AO46" s="9"/>
      <c r="AP46" s="9"/>
      <c r="AQ46" s="9"/>
      <c r="AR46" s="9"/>
      <c r="AS46" s="9"/>
      <c r="AT46" s="9"/>
      <c r="AU46" s="9"/>
    </row>
    <row r="47" spans="1:47" s="3" customFormat="1" ht="79.5" customHeight="1" hidden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36" t="s">
        <v>75</v>
      </c>
      <c r="AC47" s="13"/>
      <c r="AD47" s="9"/>
      <c r="AE47" s="9"/>
      <c r="AF47" s="9"/>
      <c r="AG47" s="13"/>
      <c r="AH47" s="9"/>
      <c r="AI47" s="13"/>
      <c r="AJ47" s="9"/>
      <c r="AK47" s="47"/>
      <c r="AL47" s="47"/>
      <c r="AM47" s="87"/>
      <c r="AN47" s="9"/>
      <c r="AO47" s="9"/>
      <c r="AP47" s="9"/>
      <c r="AQ47" s="9"/>
      <c r="AR47" s="9"/>
      <c r="AS47" s="9"/>
      <c r="AT47" s="9"/>
      <c r="AU47" s="9"/>
    </row>
    <row r="48" spans="1:47" s="3" customFormat="1" ht="1.5" customHeight="1" hidden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35" t="s">
        <v>76</v>
      </c>
      <c r="AC48" s="12" t="s">
        <v>28</v>
      </c>
      <c r="AD48" s="9"/>
      <c r="AE48" s="9"/>
      <c r="AF48" s="9"/>
      <c r="AG48" s="12"/>
      <c r="AH48" s="9"/>
      <c r="AI48" s="12"/>
      <c r="AJ48" s="9"/>
      <c r="AK48" s="47"/>
      <c r="AL48" s="47"/>
      <c r="AM48" s="87"/>
      <c r="AN48" s="9"/>
      <c r="AO48" s="9"/>
      <c r="AP48" s="9"/>
      <c r="AQ48" s="9"/>
      <c r="AR48" s="9"/>
      <c r="AS48" s="9"/>
      <c r="AT48" s="9"/>
      <c r="AU48" s="9"/>
    </row>
    <row r="49" spans="1:47" s="3" customFormat="1" ht="60.75" customHeight="1" hidden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35" t="s">
        <v>77</v>
      </c>
      <c r="AC49" s="12" t="s">
        <v>28</v>
      </c>
      <c r="AD49" s="9"/>
      <c r="AE49" s="9"/>
      <c r="AF49" s="9"/>
      <c r="AG49" s="12"/>
      <c r="AH49" s="9"/>
      <c r="AI49" s="12"/>
      <c r="AJ49" s="9"/>
      <c r="AK49" s="47"/>
      <c r="AL49" s="47"/>
      <c r="AM49" s="87"/>
      <c r="AN49" s="9"/>
      <c r="AO49" s="9"/>
      <c r="AP49" s="9"/>
      <c r="AQ49" s="9"/>
      <c r="AR49" s="9"/>
      <c r="AS49" s="9"/>
      <c r="AT49" s="9"/>
      <c r="AU49" s="9"/>
    </row>
    <row r="50" spans="1:47" s="3" customFormat="1" ht="133.5" customHeight="1" hidden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35" t="s">
        <v>78</v>
      </c>
      <c r="AC50" s="12" t="s">
        <v>28</v>
      </c>
      <c r="AD50" s="9"/>
      <c r="AE50" s="9"/>
      <c r="AF50" s="9"/>
      <c r="AG50" s="12"/>
      <c r="AH50" s="9"/>
      <c r="AI50" s="12"/>
      <c r="AJ50" s="9"/>
      <c r="AK50" s="47"/>
      <c r="AL50" s="47"/>
      <c r="AM50" s="87"/>
      <c r="AN50" s="9"/>
      <c r="AO50" s="9"/>
      <c r="AP50" s="9"/>
      <c r="AQ50" s="9"/>
      <c r="AR50" s="9"/>
      <c r="AS50" s="9"/>
      <c r="AT50" s="9"/>
      <c r="AU50" s="9"/>
    </row>
    <row r="51" spans="1:47" s="3" customFormat="1" ht="81.75" customHeight="1" hidden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35" t="s">
        <v>79</v>
      </c>
      <c r="AC51" s="12" t="s">
        <v>31</v>
      </c>
      <c r="AD51" s="9"/>
      <c r="AE51" s="9"/>
      <c r="AF51" s="9"/>
      <c r="AG51" s="12">
        <v>1</v>
      </c>
      <c r="AH51" s="9"/>
      <c r="AI51" s="12">
        <v>1</v>
      </c>
      <c r="AJ51" s="9"/>
      <c r="AK51" s="47"/>
      <c r="AL51" s="47"/>
      <c r="AM51" s="87"/>
      <c r="AN51" s="9"/>
      <c r="AO51" s="9"/>
      <c r="AP51" s="9"/>
      <c r="AQ51" s="9"/>
      <c r="AR51" s="9"/>
      <c r="AS51" s="9"/>
      <c r="AT51" s="9"/>
      <c r="AU51" s="9"/>
    </row>
    <row r="52" spans="1:47" s="3" customFormat="1" ht="71.25" customHeight="1" hidden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35" t="s">
        <v>113</v>
      </c>
      <c r="AC52" s="12" t="s">
        <v>28</v>
      </c>
      <c r="AD52" s="9"/>
      <c r="AE52" s="9"/>
      <c r="AF52" s="9"/>
      <c r="AG52" s="12"/>
      <c r="AH52" s="9"/>
      <c r="AI52" s="12"/>
      <c r="AJ52" s="9"/>
      <c r="AK52" s="47"/>
      <c r="AL52" s="47"/>
      <c r="AM52" s="87"/>
      <c r="AN52" s="9"/>
      <c r="AO52" s="9"/>
      <c r="AP52" s="9"/>
      <c r="AQ52" s="9"/>
      <c r="AR52" s="9"/>
      <c r="AS52" s="9"/>
      <c r="AT52" s="9"/>
      <c r="AU52" s="9"/>
    </row>
    <row r="53" spans="1:47" s="3" customFormat="1" ht="51.75" customHeight="1" hidden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35" t="s">
        <v>41</v>
      </c>
      <c r="AC53" s="12" t="s">
        <v>31</v>
      </c>
      <c r="AD53" s="9"/>
      <c r="AE53" s="9"/>
      <c r="AF53" s="9"/>
      <c r="AG53" s="12">
        <v>1</v>
      </c>
      <c r="AH53" s="9"/>
      <c r="AI53" s="12">
        <v>1</v>
      </c>
      <c r="AJ53" s="9"/>
      <c r="AK53" s="47"/>
      <c r="AL53" s="47"/>
      <c r="AM53" s="87"/>
      <c r="AN53" s="9"/>
      <c r="AO53" s="9"/>
      <c r="AP53" s="9"/>
      <c r="AQ53" s="9"/>
      <c r="AR53" s="9"/>
      <c r="AS53" s="9"/>
      <c r="AT53" s="9"/>
      <c r="AU53" s="9"/>
    </row>
    <row r="54" spans="1:47" s="3" customFormat="1" ht="35.25" customHeight="1" hidden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35" t="s">
        <v>114</v>
      </c>
      <c r="AC54" s="12"/>
      <c r="AD54" s="9"/>
      <c r="AE54" s="9"/>
      <c r="AF54" s="9"/>
      <c r="AG54" s="12"/>
      <c r="AH54" s="9"/>
      <c r="AI54" s="12"/>
      <c r="AJ54" s="9"/>
      <c r="AK54" s="47"/>
      <c r="AL54" s="47"/>
      <c r="AM54" s="87"/>
      <c r="AN54" s="9"/>
      <c r="AO54" s="9"/>
      <c r="AP54" s="9"/>
      <c r="AQ54" s="9"/>
      <c r="AR54" s="9"/>
      <c r="AS54" s="9"/>
      <c r="AT54" s="9"/>
      <c r="AU54" s="9"/>
    </row>
    <row r="55" spans="1:47" s="3" customFormat="1" ht="48" customHeight="1" hidden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5"/>
      <c r="P55" s="15"/>
      <c r="Q55" s="15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35" t="s">
        <v>42</v>
      </c>
      <c r="AC55" s="12" t="s">
        <v>29</v>
      </c>
      <c r="AD55" s="9"/>
      <c r="AE55" s="9"/>
      <c r="AF55" s="9"/>
      <c r="AG55" s="17"/>
      <c r="AH55" s="9"/>
      <c r="AI55" s="17"/>
      <c r="AJ55" s="9"/>
      <c r="AK55" s="47"/>
      <c r="AL55" s="47"/>
      <c r="AM55" s="87"/>
      <c r="AN55" s="9"/>
      <c r="AO55" s="9"/>
      <c r="AP55" s="9"/>
      <c r="AQ55" s="9"/>
      <c r="AR55" s="9"/>
      <c r="AS55" s="9"/>
      <c r="AT55" s="9"/>
      <c r="AU55" s="9"/>
    </row>
    <row r="56" spans="1:47" s="3" customFormat="1" ht="75" customHeight="1" hidden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5"/>
      <c r="P56" s="15"/>
      <c r="Q56" s="15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37" t="s">
        <v>115</v>
      </c>
      <c r="AC56" s="12"/>
      <c r="AD56" s="9"/>
      <c r="AE56" s="9"/>
      <c r="AF56" s="9"/>
      <c r="AG56" s="17"/>
      <c r="AH56" s="9"/>
      <c r="AI56" s="17"/>
      <c r="AJ56" s="9"/>
      <c r="AK56" s="47"/>
      <c r="AL56" s="47"/>
      <c r="AM56" s="87"/>
      <c r="AN56" s="9"/>
      <c r="AO56" s="9"/>
      <c r="AP56" s="9"/>
      <c r="AQ56" s="9"/>
      <c r="AR56" s="9"/>
      <c r="AS56" s="9"/>
      <c r="AT56" s="9"/>
      <c r="AU56" s="9"/>
    </row>
    <row r="57" spans="1:47" s="3" customFormat="1" ht="105.75" customHeight="1">
      <c r="A57" s="18">
        <v>4</v>
      </c>
      <c r="B57" s="18">
        <v>0</v>
      </c>
      <c r="C57" s="18">
        <v>5</v>
      </c>
      <c r="D57" s="18">
        <v>0</v>
      </c>
      <c r="E57" s="18">
        <v>5</v>
      </c>
      <c r="F57" s="18">
        <v>0</v>
      </c>
      <c r="G57" s="18">
        <v>2</v>
      </c>
      <c r="H57" s="18">
        <v>2</v>
      </c>
      <c r="I57" s="18">
        <v>2</v>
      </c>
      <c r="J57" s="18">
        <v>2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9"/>
      <c r="V57" s="19"/>
      <c r="W57" s="19"/>
      <c r="X57" s="19"/>
      <c r="Y57" s="19"/>
      <c r="Z57" s="19"/>
      <c r="AA57" s="19"/>
      <c r="AB57" s="34" t="s">
        <v>148</v>
      </c>
      <c r="AC57" s="46" t="s">
        <v>29</v>
      </c>
      <c r="AD57" s="67">
        <f>AD58</f>
        <v>80</v>
      </c>
      <c r="AE57" s="67">
        <f>AE58</f>
        <v>80</v>
      </c>
      <c r="AF57" s="64">
        <f>AF58</f>
        <v>970.03</v>
      </c>
      <c r="AG57" s="48">
        <f>AG58+AG75</f>
        <v>145.8</v>
      </c>
      <c r="AH57" s="49"/>
      <c r="AI57" s="48">
        <f>AI58+AI75</f>
        <v>245.93</v>
      </c>
      <c r="AJ57" s="49"/>
      <c r="AK57" s="82">
        <f>AK58</f>
        <v>0</v>
      </c>
      <c r="AL57" s="49"/>
      <c r="AM57" s="90">
        <f>AM58</f>
        <v>245.93</v>
      </c>
      <c r="AN57" s="9"/>
      <c r="AO57" s="9"/>
      <c r="AP57" s="63">
        <f>AP58</f>
        <v>20</v>
      </c>
      <c r="AQ57" s="78"/>
      <c r="AR57" s="78"/>
      <c r="AS57" s="63">
        <f>AS58</f>
        <v>20</v>
      </c>
      <c r="AT57" s="9"/>
      <c r="AU57" s="9"/>
    </row>
    <row r="58" spans="1:47" s="3" customFormat="1" ht="72" customHeight="1">
      <c r="A58" s="18">
        <v>4</v>
      </c>
      <c r="B58" s="18">
        <v>0</v>
      </c>
      <c r="C58" s="18">
        <v>5</v>
      </c>
      <c r="D58" s="18">
        <v>0</v>
      </c>
      <c r="E58" s="18">
        <v>5</v>
      </c>
      <c r="F58" s="18">
        <v>0</v>
      </c>
      <c r="G58" s="18">
        <v>2</v>
      </c>
      <c r="H58" s="18">
        <v>2</v>
      </c>
      <c r="I58" s="18">
        <v>2</v>
      </c>
      <c r="J58" s="18">
        <v>2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21"/>
      <c r="V58" s="21"/>
      <c r="W58" s="21"/>
      <c r="X58" s="21"/>
      <c r="Y58" s="21"/>
      <c r="Z58" s="21"/>
      <c r="AA58" s="21"/>
      <c r="AB58" s="36" t="s">
        <v>80</v>
      </c>
      <c r="AC58" s="17" t="s">
        <v>48</v>
      </c>
      <c r="AD58" s="63">
        <f>AD67</f>
        <v>80</v>
      </c>
      <c r="AE58" s="63">
        <f>AE67</f>
        <v>80</v>
      </c>
      <c r="AF58" s="65">
        <f>AF61+AF67+AF69+AF71+AF73</f>
        <v>970.03</v>
      </c>
      <c r="AG58" s="74">
        <f>AG67+AG69</f>
        <v>145.8</v>
      </c>
      <c r="AH58" s="27"/>
      <c r="AI58" s="74">
        <f>AI67+AI69+AI71</f>
        <v>245.93</v>
      </c>
      <c r="AJ58" s="27"/>
      <c r="AK58" s="52">
        <f>AK67+AK69+AK71</f>
        <v>0</v>
      </c>
      <c r="AL58" s="49"/>
      <c r="AM58" s="90">
        <f>AM67+AM69+AM71</f>
        <v>245.93</v>
      </c>
      <c r="AN58" s="9"/>
      <c r="AO58" s="9"/>
      <c r="AP58" s="63">
        <f>AP67</f>
        <v>20</v>
      </c>
      <c r="AQ58" s="78"/>
      <c r="AR58" s="78"/>
      <c r="AS58" s="63">
        <f>AP58</f>
        <v>20</v>
      </c>
      <c r="AT58" s="9"/>
      <c r="AU58" s="9"/>
    </row>
    <row r="59" spans="1:47" s="3" customFormat="1" ht="50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35" t="s">
        <v>81</v>
      </c>
      <c r="AC59" s="17" t="s">
        <v>87</v>
      </c>
      <c r="AD59" s="73">
        <v>3</v>
      </c>
      <c r="AE59" s="73">
        <v>3</v>
      </c>
      <c r="AF59" s="73">
        <v>5</v>
      </c>
      <c r="AG59" s="80">
        <v>1</v>
      </c>
      <c r="AH59" s="26"/>
      <c r="AI59" s="80">
        <v>1</v>
      </c>
      <c r="AJ59" s="7"/>
      <c r="AK59" s="53"/>
      <c r="AL59" s="53"/>
      <c r="AM59" s="91"/>
      <c r="AN59" s="9"/>
      <c r="AO59" s="9"/>
      <c r="AP59" s="73">
        <v>1</v>
      </c>
      <c r="AQ59" s="9"/>
      <c r="AR59" s="9"/>
      <c r="AS59" s="73">
        <v>1</v>
      </c>
      <c r="AT59" s="9"/>
      <c r="AU59" s="9"/>
    </row>
    <row r="60" spans="1:47" s="3" customFormat="1" ht="59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35" t="s">
        <v>82</v>
      </c>
      <c r="AC60" s="17" t="s">
        <v>87</v>
      </c>
      <c r="AD60" s="73">
        <v>10</v>
      </c>
      <c r="AE60" s="73">
        <v>10</v>
      </c>
      <c r="AF60" s="73">
        <v>10</v>
      </c>
      <c r="AG60" s="80">
        <v>11</v>
      </c>
      <c r="AH60" s="7"/>
      <c r="AI60" s="80">
        <v>11</v>
      </c>
      <c r="AJ60" s="7"/>
      <c r="AK60" s="53"/>
      <c r="AL60" s="53"/>
      <c r="AM60" s="91"/>
      <c r="AN60" s="9"/>
      <c r="AO60" s="9"/>
      <c r="AP60" s="73">
        <v>10</v>
      </c>
      <c r="AQ60" s="9"/>
      <c r="AR60" s="9"/>
      <c r="AS60" s="73">
        <v>10</v>
      </c>
      <c r="AT60" s="9"/>
      <c r="AU60" s="9"/>
    </row>
    <row r="61" spans="1:47" s="3" customFormat="1" ht="71.25" customHeight="1">
      <c r="A61" s="15">
        <v>4</v>
      </c>
      <c r="B61" s="15">
        <v>0</v>
      </c>
      <c r="C61" s="15">
        <v>5</v>
      </c>
      <c r="D61" s="15">
        <v>0</v>
      </c>
      <c r="E61" s="15">
        <v>5</v>
      </c>
      <c r="F61" s="15">
        <v>0</v>
      </c>
      <c r="G61" s="15">
        <v>2</v>
      </c>
      <c r="H61" s="15">
        <v>2</v>
      </c>
      <c r="I61" s="15">
        <v>2</v>
      </c>
      <c r="J61" s="15">
        <v>2</v>
      </c>
      <c r="K61" s="15">
        <v>0</v>
      </c>
      <c r="L61" s="15">
        <v>1</v>
      </c>
      <c r="M61" s="15">
        <v>0</v>
      </c>
      <c r="N61" s="15">
        <v>1</v>
      </c>
      <c r="O61" s="15">
        <v>2</v>
      </c>
      <c r="P61" s="15">
        <v>4</v>
      </c>
      <c r="Q61" s="15">
        <v>4</v>
      </c>
      <c r="R61" s="15">
        <v>2</v>
      </c>
      <c r="S61" s="15">
        <v>2</v>
      </c>
      <c r="T61" s="15">
        <v>6</v>
      </c>
      <c r="U61" s="16"/>
      <c r="V61" s="16"/>
      <c r="W61" s="16"/>
      <c r="X61" s="16"/>
      <c r="Y61" s="16"/>
      <c r="Z61" s="16"/>
      <c r="AA61" s="16"/>
      <c r="AB61" s="35" t="s">
        <v>43</v>
      </c>
      <c r="AC61" s="7" t="s">
        <v>29</v>
      </c>
      <c r="AD61" s="9"/>
      <c r="AE61" s="9"/>
      <c r="AF61" s="9">
        <v>42.18</v>
      </c>
      <c r="AG61" s="26"/>
      <c r="AH61" s="7"/>
      <c r="AI61" s="26"/>
      <c r="AJ61" s="7"/>
      <c r="AK61" s="54"/>
      <c r="AL61" s="53"/>
      <c r="AM61" s="91"/>
      <c r="AN61" s="9"/>
      <c r="AO61" s="9"/>
      <c r="AP61" s="9"/>
      <c r="AQ61" s="9"/>
      <c r="AR61" s="9"/>
      <c r="AS61" s="9"/>
      <c r="AT61" s="9"/>
      <c r="AU61" s="9"/>
    </row>
    <row r="62" spans="1:47" s="3" customFormat="1" ht="72.75" customHeight="1">
      <c r="A62" s="15">
        <v>4</v>
      </c>
      <c r="B62" s="15">
        <v>0</v>
      </c>
      <c r="C62" s="15">
        <v>5</v>
      </c>
      <c r="D62" s="15">
        <v>0</v>
      </c>
      <c r="E62" s="15">
        <v>5</v>
      </c>
      <c r="F62" s="15">
        <v>0</v>
      </c>
      <c r="G62" s="15">
        <v>2</v>
      </c>
      <c r="H62" s="15">
        <v>2</v>
      </c>
      <c r="I62" s="15">
        <v>2</v>
      </c>
      <c r="J62" s="15">
        <v>2</v>
      </c>
      <c r="K62" s="15">
        <v>0</v>
      </c>
      <c r="L62" s="15">
        <v>1</v>
      </c>
      <c r="M62" s="15">
        <v>0</v>
      </c>
      <c r="N62" s="15">
        <v>1</v>
      </c>
      <c r="O62" s="15">
        <v>2</v>
      </c>
      <c r="P62" s="15">
        <v>4</v>
      </c>
      <c r="Q62" s="15">
        <v>4</v>
      </c>
      <c r="R62" s="15">
        <v>2</v>
      </c>
      <c r="S62" s="15">
        <v>2</v>
      </c>
      <c r="T62" s="15">
        <v>6</v>
      </c>
      <c r="U62" s="16"/>
      <c r="V62" s="16"/>
      <c r="W62" s="16"/>
      <c r="X62" s="16"/>
      <c r="Y62" s="16"/>
      <c r="Z62" s="16"/>
      <c r="AA62" s="16"/>
      <c r="AB62" s="37" t="s">
        <v>116</v>
      </c>
      <c r="AC62" s="12" t="s">
        <v>125</v>
      </c>
      <c r="AD62" s="9"/>
      <c r="AE62" s="9"/>
      <c r="AF62" s="73">
        <v>1</v>
      </c>
      <c r="AG62" s="17"/>
      <c r="AH62" s="9"/>
      <c r="AI62" s="17"/>
      <c r="AJ62" s="9"/>
      <c r="AK62" s="47"/>
      <c r="AL62" s="47"/>
      <c r="AM62" s="91"/>
      <c r="AN62" s="9"/>
      <c r="AO62" s="9"/>
      <c r="AP62" s="9"/>
      <c r="AQ62" s="9"/>
      <c r="AR62" s="9"/>
      <c r="AS62" s="9"/>
      <c r="AT62" s="9"/>
      <c r="AU62" s="9"/>
    </row>
    <row r="63" spans="1:47" s="3" customFormat="1" ht="6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35" t="s">
        <v>44</v>
      </c>
      <c r="AC63" s="7" t="s">
        <v>29</v>
      </c>
      <c r="AD63" s="9"/>
      <c r="AE63" s="9"/>
      <c r="AF63" s="9"/>
      <c r="AG63" s="17"/>
      <c r="AH63" s="9"/>
      <c r="AI63" s="17"/>
      <c r="AJ63" s="9"/>
      <c r="AK63" s="47"/>
      <c r="AL63" s="47"/>
      <c r="AM63" s="87"/>
      <c r="AN63" s="9"/>
      <c r="AO63" s="9"/>
      <c r="AP63" s="9"/>
      <c r="AQ63" s="9"/>
      <c r="AR63" s="9"/>
      <c r="AS63" s="9"/>
      <c r="AT63" s="9"/>
      <c r="AU63" s="9"/>
    </row>
    <row r="64" spans="1:47" s="3" customFormat="1" ht="29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37" t="s">
        <v>117</v>
      </c>
      <c r="AC64" s="17" t="s">
        <v>45</v>
      </c>
      <c r="AD64" s="9"/>
      <c r="AE64" s="9"/>
      <c r="AF64" s="9"/>
      <c r="AG64" s="17"/>
      <c r="AH64" s="9"/>
      <c r="AI64" s="17"/>
      <c r="AJ64" s="9"/>
      <c r="AK64" s="47"/>
      <c r="AL64" s="47"/>
      <c r="AM64" s="87"/>
      <c r="AN64" s="9"/>
      <c r="AO64" s="9"/>
      <c r="AP64" s="9"/>
      <c r="AQ64" s="9"/>
      <c r="AR64" s="9"/>
      <c r="AS64" s="9"/>
      <c r="AT64" s="9"/>
      <c r="AU64" s="9"/>
    </row>
    <row r="65" spans="1:47" s="3" customFormat="1" ht="96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35" t="s">
        <v>83</v>
      </c>
      <c r="AC65" s="17"/>
      <c r="AD65" s="9"/>
      <c r="AE65" s="9"/>
      <c r="AF65" s="9"/>
      <c r="AG65" s="17"/>
      <c r="AH65" s="9"/>
      <c r="AI65" s="17"/>
      <c r="AJ65" s="9"/>
      <c r="AK65" s="47"/>
      <c r="AL65" s="47"/>
      <c r="AM65" s="87"/>
      <c r="AN65" s="9"/>
      <c r="AO65" s="9"/>
      <c r="AP65" s="9"/>
      <c r="AQ65" s="9"/>
      <c r="AR65" s="9"/>
      <c r="AS65" s="9"/>
      <c r="AT65" s="9"/>
      <c r="AU65" s="9"/>
    </row>
    <row r="66" spans="1:47" ht="40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37" t="s">
        <v>118</v>
      </c>
      <c r="AC66" s="17"/>
      <c r="AD66" s="23"/>
      <c r="AE66" s="23"/>
      <c r="AF66" s="23"/>
      <c r="AG66" s="17"/>
      <c r="AH66" s="23"/>
      <c r="AI66" s="17"/>
      <c r="AJ66" s="23"/>
      <c r="AK66" s="45"/>
      <c r="AL66" s="45"/>
      <c r="AM66" s="92"/>
      <c r="AN66" s="23"/>
      <c r="AO66" s="23"/>
      <c r="AP66" s="23"/>
      <c r="AQ66" s="23"/>
      <c r="AR66" s="23"/>
      <c r="AS66" s="23"/>
      <c r="AT66" s="23"/>
      <c r="AU66" s="23"/>
    </row>
    <row r="67" spans="1:47" ht="71.25" customHeight="1">
      <c r="A67" s="15">
        <v>4</v>
      </c>
      <c r="B67" s="15">
        <v>0</v>
      </c>
      <c r="C67" s="15">
        <v>5</v>
      </c>
      <c r="D67" s="15">
        <v>0</v>
      </c>
      <c r="E67" s="15">
        <v>5</v>
      </c>
      <c r="F67" s="15">
        <v>0</v>
      </c>
      <c r="G67" s="15">
        <v>2</v>
      </c>
      <c r="H67" s="15">
        <v>2</v>
      </c>
      <c r="I67" s="15">
        <v>2</v>
      </c>
      <c r="J67" s="15">
        <v>2</v>
      </c>
      <c r="K67" s="15">
        <v>0</v>
      </c>
      <c r="L67" s="15">
        <v>1</v>
      </c>
      <c r="M67" s="15">
        <v>4</v>
      </c>
      <c r="N67" s="15">
        <v>0</v>
      </c>
      <c r="O67" s="15">
        <v>0</v>
      </c>
      <c r="P67" s="15">
        <v>4</v>
      </c>
      <c r="Q67" s="15" t="s">
        <v>127</v>
      </c>
      <c r="R67" s="15">
        <v>2</v>
      </c>
      <c r="S67" s="15">
        <v>2</v>
      </c>
      <c r="T67" s="15">
        <v>5</v>
      </c>
      <c r="U67" s="16"/>
      <c r="V67" s="16"/>
      <c r="W67" s="16"/>
      <c r="X67" s="16"/>
      <c r="Y67" s="16"/>
      <c r="Z67" s="16"/>
      <c r="AA67" s="16"/>
      <c r="AB67" s="35" t="s">
        <v>46</v>
      </c>
      <c r="AC67" s="12" t="s">
        <v>29</v>
      </c>
      <c r="AD67" s="43">
        <v>80</v>
      </c>
      <c r="AE67" s="43">
        <v>80</v>
      </c>
      <c r="AF67" s="68">
        <v>110.65</v>
      </c>
      <c r="AG67" s="60">
        <v>80</v>
      </c>
      <c r="AH67" s="68">
        <v>82.51</v>
      </c>
      <c r="AI67" s="102">
        <v>245.81</v>
      </c>
      <c r="AJ67" s="23"/>
      <c r="AK67" s="51">
        <f>AM67-AI67</f>
        <v>0</v>
      </c>
      <c r="AL67" s="45"/>
      <c r="AM67" s="93">
        <v>245.81</v>
      </c>
      <c r="AN67" s="23"/>
      <c r="AO67" s="23"/>
      <c r="AP67" s="43">
        <v>20</v>
      </c>
      <c r="AQ67" s="43"/>
      <c r="AR67" s="43"/>
      <c r="AS67" s="43">
        <v>20</v>
      </c>
      <c r="AT67" s="23"/>
      <c r="AU67" s="23"/>
    </row>
    <row r="68" spans="1:47" ht="61.5" customHeight="1">
      <c r="A68" s="15">
        <v>4</v>
      </c>
      <c r="B68" s="15">
        <v>0</v>
      </c>
      <c r="C68" s="15">
        <v>5</v>
      </c>
      <c r="D68" s="15">
        <v>0</v>
      </c>
      <c r="E68" s="15">
        <v>5</v>
      </c>
      <c r="F68" s="15">
        <v>0</v>
      </c>
      <c r="G68" s="15">
        <v>2</v>
      </c>
      <c r="H68" s="15">
        <v>2</v>
      </c>
      <c r="I68" s="15">
        <v>2</v>
      </c>
      <c r="J68" s="15">
        <v>2</v>
      </c>
      <c r="K68" s="15">
        <v>0</v>
      </c>
      <c r="L68" s="15">
        <v>1</v>
      </c>
      <c r="M68" s="15">
        <v>4</v>
      </c>
      <c r="N68" s="15">
        <v>0</v>
      </c>
      <c r="O68" s="15">
        <v>0</v>
      </c>
      <c r="P68" s="15">
        <v>4</v>
      </c>
      <c r="Q68" s="15" t="s">
        <v>127</v>
      </c>
      <c r="R68" s="15">
        <v>2</v>
      </c>
      <c r="S68" s="15">
        <v>2</v>
      </c>
      <c r="T68" s="15">
        <v>5</v>
      </c>
      <c r="U68" s="16"/>
      <c r="V68" s="16"/>
      <c r="W68" s="16"/>
      <c r="X68" s="16"/>
      <c r="Y68" s="16"/>
      <c r="Z68" s="16"/>
      <c r="AA68" s="16"/>
      <c r="AB68" s="37" t="s">
        <v>84</v>
      </c>
      <c r="AC68" s="12" t="s">
        <v>45</v>
      </c>
      <c r="AD68" s="70">
        <v>4.1</v>
      </c>
      <c r="AE68" s="70">
        <v>4.1</v>
      </c>
      <c r="AF68" s="70">
        <v>4.1</v>
      </c>
      <c r="AG68" s="71">
        <v>4.1</v>
      </c>
      <c r="AH68" s="76"/>
      <c r="AI68" s="71">
        <v>4.1</v>
      </c>
      <c r="AJ68" s="23"/>
      <c r="AK68" s="45"/>
      <c r="AL68" s="45"/>
      <c r="AM68" s="95">
        <v>4.1</v>
      </c>
      <c r="AN68" s="23"/>
      <c r="AO68" s="23"/>
      <c r="AP68" s="70">
        <v>4.1</v>
      </c>
      <c r="AQ68" s="23"/>
      <c r="AR68" s="23"/>
      <c r="AS68" s="70">
        <v>4.1</v>
      </c>
      <c r="AT68" s="23"/>
      <c r="AU68" s="23"/>
    </row>
    <row r="69" spans="1:47" ht="84.75" customHeight="1">
      <c r="A69" s="15">
        <v>4</v>
      </c>
      <c r="B69" s="15">
        <v>0</v>
      </c>
      <c r="C69" s="15">
        <v>5</v>
      </c>
      <c r="D69" s="15">
        <v>0</v>
      </c>
      <c r="E69" s="15">
        <v>5</v>
      </c>
      <c r="F69" s="15">
        <v>0</v>
      </c>
      <c r="G69" s="15">
        <v>2</v>
      </c>
      <c r="H69" s="15">
        <v>2</v>
      </c>
      <c r="I69" s="15">
        <v>2</v>
      </c>
      <c r="J69" s="15">
        <v>2</v>
      </c>
      <c r="K69" s="15">
        <v>0</v>
      </c>
      <c r="L69" s="15">
        <v>1</v>
      </c>
      <c r="M69" s="15" t="s">
        <v>140</v>
      </c>
      <c r="N69" s="15">
        <v>0</v>
      </c>
      <c r="O69" s="15">
        <v>0</v>
      </c>
      <c r="P69" s="15">
        <v>5</v>
      </c>
      <c r="Q69" s="15" t="s">
        <v>141</v>
      </c>
      <c r="R69" s="15">
        <v>2</v>
      </c>
      <c r="S69" s="15">
        <v>2</v>
      </c>
      <c r="T69" s="15">
        <v>5</v>
      </c>
      <c r="U69" s="16"/>
      <c r="V69" s="16"/>
      <c r="W69" s="16"/>
      <c r="X69" s="16"/>
      <c r="Y69" s="16"/>
      <c r="Z69" s="16"/>
      <c r="AA69" s="16"/>
      <c r="AB69" s="35" t="s">
        <v>85</v>
      </c>
      <c r="AC69" s="12" t="s">
        <v>29</v>
      </c>
      <c r="AD69" s="25"/>
      <c r="AE69" s="25"/>
      <c r="AF69" s="25">
        <v>242.2</v>
      </c>
      <c r="AG69" s="17">
        <v>65.8</v>
      </c>
      <c r="AH69" s="77">
        <v>-65.8</v>
      </c>
      <c r="AI69" s="17">
        <v>0</v>
      </c>
      <c r="AJ69" s="23"/>
      <c r="AK69" s="45"/>
      <c r="AL69" s="45"/>
      <c r="AM69" s="92"/>
      <c r="AN69" s="23"/>
      <c r="AO69" s="23"/>
      <c r="AP69" s="23"/>
      <c r="AQ69" s="23"/>
      <c r="AR69" s="23"/>
      <c r="AS69" s="23"/>
      <c r="AT69" s="23"/>
      <c r="AU69" s="23"/>
    </row>
    <row r="70" spans="1:47" ht="58.5" customHeight="1">
      <c r="A70" s="15">
        <v>4</v>
      </c>
      <c r="B70" s="15">
        <v>0</v>
      </c>
      <c r="C70" s="15">
        <v>5</v>
      </c>
      <c r="D70" s="15">
        <v>0</v>
      </c>
      <c r="E70" s="15">
        <v>5</v>
      </c>
      <c r="F70" s="15">
        <v>0</v>
      </c>
      <c r="G70" s="15">
        <v>2</v>
      </c>
      <c r="H70" s="15">
        <v>2</v>
      </c>
      <c r="I70" s="15">
        <v>2</v>
      </c>
      <c r="J70" s="15">
        <v>2</v>
      </c>
      <c r="K70" s="15">
        <v>0</v>
      </c>
      <c r="L70" s="15">
        <v>1</v>
      </c>
      <c r="M70" s="15" t="s">
        <v>140</v>
      </c>
      <c r="N70" s="15">
        <v>0</v>
      </c>
      <c r="O70" s="15">
        <v>0</v>
      </c>
      <c r="P70" s="15">
        <v>5</v>
      </c>
      <c r="Q70" s="15" t="s">
        <v>141</v>
      </c>
      <c r="R70" s="15">
        <v>2</v>
      </c>
      <c r="S70" s="15">
        <v>2</v>
      </c>
      <c r="T70" s="15">
        <v>5</v>
      </c>
      <c r="U70" s="16"/>
      <c r="V70" s="16"/>
      <c r="W70" s="16"/>
      <c r="X70" s="16"/>
      <c r="Y70" s="16"/>
      <c r="Z70" s="16"/>
      <c r="AA70" s="16"/>
      <c r="AB70" s="37" t="s">
        <v>119</v>
      </c>
      <c r="AC70" s="12" t="s">
        <v>28</v>
      </c>
      <c r="AD70" s="16"/>
      <c r="AE70" s="16"/>
      <c r="AF70" s="72">
        <v>18.3</v>
      </c>
      <c r="AG70" s="71">
        <v>18.3</v>
      </c>
      <c r="AH70" s="77"/>
      <c r="AI70" s="71"/>
      <c r="AJ70" s="23"/>
      <c r="AK70" s="45"/>
      <c r="AL70" s="45"/>
      <c r="AM70" s="95"/>
      <c r="AN70" s="23"/>
      <c r="AO70" s="23"/>
      <c r="AP70" s="23"/>
      <c r="AQ70" s="23"/>
      <c r="AR70" s="23"/>
      <c r="AS70" s="23"/>
      <c r="AT70" s="23"/>
      <c r="AU70" s="23"/>
    </row>
    <row r="71" spans="1:47" ht="84.75" customHeight="1">
      <c r="A71" s="15">
        <v>4</v>
      </c>
      <c r="B71" s="15">
        <v>0</v>
      </c>
      <c r="C71" s="15">
        <v>5</v>
      </c>
      <c r="D71" s="15">
        <v>0</v>
      </c>
      <c r="E71" s="15">
        <v>5</v>
      </c>
      <c r="F71" s="15">
        <v>0</v>
      </c>
      <c r="G71" s="15">
        <v>2</v>
      </c>
      <c r="H71" s="15">
        <v>2</v>
      </c>
      <c r="I71" s="15">
        <v>2</v>
      </c>
      <c r="J71" s="15">
        <v>2</v>
      </c>
      <c r="K71" s="15">
        <v>0</v>
      </c>
      <c r="L71" s="15">
        <v>1</v>
      </c>
      <c r="M71" s="15">
        <v>4</v>
      </c>
      <c r="N71" s="15">
        <v>0</v>
      </c>
      <c r="O71" s="15">
        <v>0</v>
      </c>
      <c r="P71" s="15">
        <v>6</v>
      </c>
      <c r="Q71" s="15" t="s">
        <v>127</v>
      </c>
      <c r="R71" s="15">
        <v>2</v>
      </c>
      <c r="S71" s="15">
        <v>2</v>
      </c>
      <c r="T71" s="15">
        <v>5</v>
      </c>
      <c r="U71" s="16"/>
      <c r="V71" s="16"/>
      <c r="W71" s="16"/>
      <c r="X71" s="16"/>
      <c r="Y71" s="16"/>
      <c r="Z71" s="16"/>
      <c r="AA71" s="16"/>
      <c r="AB71" s="35" t="s">
        <v>86</v>
      </c>
      <c r="AC71" s="12" t="s">
        <v>29</v>
      </c>
      <c r="AD71" s="23"/>
      <c r="AE71" s="23"/>
      <c r="AF71" s="23">
        <v>62.43</v>
      </c>
      <c r="AG71" s="17"/>
      <c r="AH71" s="23">
        <v>-7</v>
      </c>
      <c r="AI71" s="17">
        <v>0.12</v>
      </c>
      <c r="AJ71" s="23"/>
      <c r="AK71" s="51"/>
      <c r="AL71" s="51"/>
      <c r="AM71" s="93">
        <v>0.12</v>
      </c>
      <c r="AN71" s="23"/>
      <c r="AO71" s="23"/>
      <c r="AP71" s="23"/>
      <c r="AQ71" s="23"/>
      <c r="AR71" s="23"/>
      <c r="AS71" s="23"/>
      <c r="AT71" s="23"/>
      <c r="AU71" s="23"/>
    </row>
    <row r="72" spans="1:47" ht="61.5" customHeight="1">
      <c r="A72" s="15">
        <v>4</v>
      </c>
      <c r="B72" s="15">
        <v>0</v>
      </c>
      <c r="C72" s="15">
        <v>5</v>
      </c>
      <c r="D72" s="15">
        <v>0</v>
      </c>
      <c r="E72" s="15">
        <v>5</v>
      </c>
      <c r="F72" s="15">
        <v>0</v>
      </c>
      <c r="G72" s="15">
        <v>2</v>
      </c>
      <c r="H72" s="15">
        <v>2</v>
      </c>
      <c r="I72" s="15">
        <v>2</v>
      </c>
      <c r="J72" s="15">
        <v>2</v>
      </c>
      <c r="K72" s="15">
        <v>0</v>
      </c>
      <c r="L72" s="15">
        <v>1</v>
      </c>
      <c r="M72" s="15">
        <v>4</v>
      </c>
      <c r="N72" s="15">
        <v>0</v>
      </c>
      <c r="O72" s="15">
        <v>0</v>
      </c>
      <c r="P72" s="15">
        <v>6</v>
      </c>
      <c r="Q72" s="15" t="s">
        <v>127</v>
      </c>
      <c r="R72" s="15">
        <v>2</v>
      </c>
      <c r="S72" s="15">
        <v>2</v>
      </c>
      <c r="T72" s="15">
        <v>5</v>
      </c>
      <c r="U72" s="16"/>
      <c r="V72" s="16"/>
      <c r="W72" s="16"/>
      <c r="X72" s="16"/>
      <c r="Y72" s="16"/>
      <c r="Z72" s="16"/>
      <c r="AA72" s="16"/>
      <c r="AB72" s="37" t="s">
        <v>120</v>
      </c>
      <c r="AC72" s="12" t="s">
        <v>87</v>
      </c>
      <c r="AD72" s="23"/>
      <c r="AE72" s="23"/>
      <c r="AF72" s="70">
        <v>4</v>
      </c>
      <c r="AG72" s="17"/>
      <c r="AH72" s="23"/>
      <c r="AI72" s="17"/>
      <c r="AJ72" s="23"/>
      <c r="AK72" s="45"/>
      <c r="AL72" s="45"/>
      <c r="AM72" s="95"/>
      <c r="AN72" s="23"/>
      <c r="AO72" s="23"/>
      <c r="AP72" s="23"/>
      <c r="AQ72" s="23"/>
      <c r="AR72" s="23"/>
      <c r="AS72" s="23"/>
      <c r="AT72" s="23"/>
      <c r="AU72" s="23"/>
    </row>
    <row r="73" spans="1:47" ht="84" customHeight="1">
      <c r="A73" s="15">
        <v>4</v>
      </c>
      <c r="B73" s="15">
        <v>0</v>
      </c>
      <c r="C73" s="15">
        <v>5</v>
      </c>
      <c r="D73" s="15">
        <v>0</v>
      </c>
      <c r="E73" s="15">
        <v>5</v>
      </c>
      <c r="F73" s="15">
        <v>0</v>
      </c>
      <c r="G73" s="15">
        <v>2</v>
      </c>
      <c r="H73" s="15">
        <v>2</v>
      </c>
      <c r="I73" s="15">
        <v>2</v>
      </c>
      <c r="J73" s="15">
        <v>2</v>
      </c>
      <c r="K73" s="15">
        <v>7</v>
      </c>
      <c r="L73" s="15">
        <v>4</v>
      </c>
      <c r="M73" s="15">
        <v>5</v>
      </c>
      <c r="N73" s="15">
        <v>2</v>
      </c>
      <c r="O73" s="15">
        <v>2</v>
      </c>
      <c r="P73" s="15">
        <v>4</v>
      </c>
      <c r="Q73" s="15">
        <v>4</v>
      </c>
      <c r="R73" s="15">
        <v>2</v>
      </c>
      <c r="S73" s="15">
        <v>2</v>
      </c>
      <c r="T73" s="15">
        <v>5</v>
      </c>
      <c r="U73" s="16"/>
      <c r="V73" s="16"/>
      <c r="W73" s="16"/>
      <c r="X73" s="16"/>
      <c r="Y73" s="16"/>
      <c r="Z73" s="16"/>
      <c r="AA73" s="16"/>
      <c r="AB73" s="40" t="s">
        <v>107</v>
      </c>
      <c r="AC73" s="12" t="s">
        <v>29</v>
      </c>
      <c r="AD73" s="23"/>
      <c r="AE73" s="23"/>
      <c r="AF73" s="23">
        <v>512.57</v>
      </c>
      <c r="AG73" s="17"/>
      <c r="AH73" s="23"/>
      <c r="AI73" s="17"/>
      <c r="AJ73" s="23"/>
      <c r="AK73" s="45"/>
      <c r="AL73" s="45"/>
      <c r="AM73" s="92"/>
      <c r="AN73" s="23"/>
      <c r="AO73" s="23"/>
      <c r="AP73" s="23"/>
      <c r="AQ73" s="23"/>
      <c r="AR73" s="23"/>
      <c r="AS73" s="23"/>
      <c r="AT73" s="23"/>
      <c r="AU73" s="23"/>
    </row>
    <row r="74" spans="1:47" ht="44.25" customHeight="1">
      <c r="A74" s="15">
        <v>4</v>
      </c>
      <c r="B74" s="15">
        <v>0</v>
      </c>
      <c r="C74" s="15">
        <v>5</v>
      </c>
      <c r="D74" s="15">
        <v>0</v>
      </c>
      <c r="E74" s="15">
        <v>5</v>
      </c>
      <c r="F74" s="15">
        <v>0</v>
      </c>
      <c r="G74" s="15">
        <v>2</v>
      </c>
      <c r="H74" s="15">
        <v>2</v>
      </c>
      <c r="I74" s="15">
        <v>2</v>
      </c>
      <c r="J74" s="15">
        <v>2</v>
      </c>
      <c r="K74" s="15">
        <v>7</v>
      </c>
      <c r="L74" s="15">
        <v>4</v>
      </c>
      <c r="M74" s="15">
        <v>5</v>
      </c>
      <c r="N74" s="15">
        <v>2</v>
      </c>
      <c r="O74" s="15">
        <v>2</v>
      </c>
      <c r="P74" s="15">
        <v>4</v>
      </c>
      <c r="Q74" s="15">
        <v>4</v>
      </c>
      <c r="R74" s="15">
        <v>2</v>
      </c>
      <c r="S74" s="15">
        <v>2</v>
      </c>
      <c r="T74" s="15">
        <v>5</v>
      </c>
      <c r="U74" s="16"/>
      <c r="V74" s="16"/>
      <c r="W74" s="16"/>
      <c r="X74" s="16"/>
      <c r="Y74" s="16"/>
      <c r="Z74" s="16"/>
      <c r="AA74" s="16"/>
      <c r="AB74" s="40" t="s">
        <v>110</v>
      </c>
      <c r="AC74" s="12" t="s">
        <v>126</v>
      </c>
      <c r="AD74" s="23"/>
      <c r="AE74" s="23"/>
      <c r="AF74" s="70">
        <v>1</v>
      </c>
      <c r="AG74" s="17"/>
      <c r="AH74" s="23"/>
      <c r="AI74" s="17"/>
      <c r="AJ74" s="23"/>
      <c r="AK74" s="45"/>
      <c r="AL74" s="45"/>
      <c r="AM74" s="94"/>
      <c r="AN74" s="23"/>
      <c r="AO74" s="23"/>
      <c r="AP74" s="23"/>
      <c r="AQ74" s="23"/>
      <c r="AR74" s="23"/>
      <c r="AS74" s="23"/>
      <c r="AT74" s="23"/>
      <c r="AU74" s="23"/>
    </row>
    <row r="75" spans="1:47" ht="67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36" t="s">
        <v>47</v>
      </c>
      <c r="AC75" s="13" t="s">
        <v>88</v>
      </c>
      <c r="AD75" s="23"/>
      <c r="AE75" s="23"/>
      <c r="AF75" s="23"/>
      <c r="AG75" s="22"/>
      <c r="AH75" s="23"/>
      <c r="AI75" s="22"/>
      <c r="AJ75" s="23"/>
      <c r="AK75" s="45"/>
      <c r="AL75" s="45"/>
      <c r="AM75" s="92"/>
      <c r="AN75" s="23"/>
      <c r="AO75" s="23"/>
      <c r="AP75" s="23"/>
      <c r="AQ75" s="23"/>
      <c r="AR75" s="23"/>
      <c r="AS75" s="23"/>
      <c r="AT75" s="23"/>
      <c r="AU75" s="23"/>
    </row>
    <row r="76" spans="1:47" ht="72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35" t="s">
        <v>89</v>
      </c>
      <c r="AC76" s="12" t="s">
        <v>31</v>
      </c>
      <c r="AD76" s="23"/>
      <c r="AE76" s="23"/>
      <c r="AF76" s="23"/>
      <c r="AG76" s="17"/>
      <c r="AH76" s="23"/>
      <c r="AI76" s="17"/>
      <c r="AJ76" s="23"/>
      <c r="AK76" s="45"/>
      <c r="AL76" s="45"/>
      <c r="AM76" s="92"/>
      <c r="AN76" s="23"/>
      <c r="AO76" s="23"/>
      <c r="AP76" s="23"/>
      <c r="AQ76" s="23"/>
      <c r="AR76" s="23"/>
      <c r="AS76" s="23"/>
      <c r="AT76" s="23"/>
      <c r="AU76" s="23"/>
    </row>
    <row r="77" spans="1:47" ht="67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35" t="s">
        <v>90</v>
      </c>
      <c r="AC77" s="12" t="s">
        <v>48</v>
      </c>
      <c r="AD77" s="23"/>
      <c r="AE77" s="23"/>
      <c r="AF77" s="23"/>
      <c r="AG77" s="17"/>
      <c r="AH77" s="23"/>
      <c r="AI77" s="17"/>
      <c r="AJ77" s="23"/>
      <c r="AK77" s="45"/>
      <c r="AL77" s="45"/>
      <c r="AM77" s="92"/>
      <c r="AN77" s="23"/>
      <c r="AO77" s="23"/>
      <c r="AP77" s="23"/>
      <c r="AQ77" s="23"/>
      <c r="AR77" s="23"/>
      <c r="AS77" s="23"/>
      <c r="AT77" s="23"/>
      <c r="AU77" s="23"/>
    </row>
    <row r="78" spans="1:47" ht="79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35" t="s">
        <v>121</v>
      </c>
      <c r="AC78" s="12"/>
      <c r="AD78" s="23"/>
      <c r="AE78" s="23"/>
      <c r="AF78" s="23"/>
      <c r="AG78" s="17"/>
      <c r="AH78" s="23"/>
      <c r="AI78" s="17"/>
      <c r="AJ78" s="23"/>
      <c r="AK78" s="45"/>
      <c r="AL78" s="45"/>
      <c r="AM78" s="92"/>
      <c r="AN78" s="23"/>
      <c r="AO78" s="23"/>
      <c r="AP78" s="23"/>
      <c r="AQ78" s="23"/>
      <c r="AR78" s="23"/>
      <c r="AS78" s="23"/>
      <c r="AT78" s="23"/>
      <c r="AU78" s="23"/>
    </row>
    <row r="79" spans="1:47" ht="64.5" customHeight="1">
      <c r="A79" s="18">
        <v>4</v>
      </c>
      <c r="B79" s="18">
        <v>0</v>
      </c>
      <c r="C79" s="18">
        <v>5</v>
      </c>
      <c r="D79" s="18">
        <v>0</v>
      </c>
      <c r="E79" s="18">
        <v>5</v>
      </c>
      <c r="F79" s="18">
        <v>0</v>
      </c>
      <c r="G79" s="18">
        <v>3</v>
      </c>
      <c r="H79" s="18">
        <v>2</v>
      </c>
      <c r="I79" s="18">
        <v>2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32">
        <v>0</v>
      </c>
      <c r="T79" s="18">
        <v>0</v>
      </c>
      <c r="U79" s="19"/>
      <c r="V79" s="19"/>
      <c r="W79" s="19"/>
      <c r="X79" s="19"/>
      <c r="Y79" s="19"/>
      <c r="Z79" s="19"/>
      <c r="AA79" s="19"/>
      <c r="AB79" s="34" t="s">
        <v>143</v>
      </c>
      <c r="AC79" s="11" t="s">
        <v>48</v>
      </c>
      <c r="AD79" s="66">
        <f>AD80</f>
        <v>151.8</v>
      </c>
      <c r="AE79" s="66">
        <f>AE80</f>
        <v>151.8</v>
      </c>
      <c r="AF79" s="69">
        <f>AF80+AF109</f>
        <v>470.78999999999996</v>
      </c>
      <c r="AG79" s="62">
        <f>AG80+AG109</f>
        <v>163.10000000000002</v>
      </c>
      <c r="AH79" s="51">
        <f>AH80+AH109</f>
        <v>360.53</v>
      </c>
      <c r="AI79" s="103">
        <f>AI80+AI109</f>
        <v>614.005</v>
      </c>
      <c r="AJ79" s="45"/>
      <c r="AK79" s="58">
        <f>AK80+AK109</f>
        <v>-40.67</v>
      </c>
      <c r="AL79" s="45"/>
      <c r="AM79" s="93">
        <f>AM80+AM109</f>
        <v>573.335</v>
      </c>
      <c r="AN79" s="23"/>
      <c r="AO79" s="23"/>
      <c r="AP79" s="79">
        <f>AP80</f>
        <v>91.8</v>
      </c>
      <c r="AQ79" s="79"/>
      <c r="AR79" s="79"/>
      <c r="AS79" s="79">
        <f>AS80</f>
        <v>91.8</v>
      </c>
      <c r="AT79" s="23"/>
      <c r="AU79" s="23"/>
    </row>
    <row r="80" spans="1:47" ht="45">
      <c r="A80" s="20">
        <v>4</v>
      </c>
      <c r="B80" s="20">
        <v>0</v>
      </c>
      <c r="C80" s="20">
        <v>5</v>
      </c>
      <c r="D80" s="20">
        <v>0</v>
      </c>
      <c r="E80" s="20">
        <v>5</v>
      </c>
      <c r="F80" s="20">
        <v>0</v>
      </c>
      <c r="G80" s="20">
        <v>3</v>
      </c>
      <c r="H80" s="20">
        <v>2</v>
      </c>
      <c r="I80" s="20">
        <v>2</v>
      </c>
      <c r="J80" s="20">
        <v>3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33">
        <v>0</v>
      </c>
      <c r="T80" s="20">
        <v>0</v>
      </c>
      <c r="U80" s="21"/>
      <c r="V80" s="21"/>
      <c r="W80" s="21"/>
      <c r="X80" s="21"/>
      <c r="Y80" s="21"/>
      <c r="Z80" s="21"/>
      <c r="AA80" s="21"/>
      <c r="AB80" s="36" t="s">
        <v>49</v>
      </c>
      <c r="AC80" s="13" t="s">
        <v>29</v>
      </c>
      <c r="AD80" s="66">
        <f>AD82+AD85+AD100</f>
        <v>151.8</v>
      </c>
      <c r="AE80" s="66">
        <f>AE82+AE85+AE100</f>
        <v>151.8</v>
      </c>
      <c r="AF80" s="69">
        <f>AF82+AF85+AF89+AF100+AF105</f>
        <v>467.78999999999996</v>
      </c>
      <c r="AG80" s="61">
        <f>AG82+AG85+AG89+AG96+AG100+AG103</f>
        <v>153.10000000000002</v>
      </c>
      <c r="AH80" s="68">
        <f>AH85+AH89+AH98</f>
        <v>333.53</v>
      </c>
      <c r="AI80" s="104">
        <f>AI82+AI85+AI89+AI98+AI107</f>
        <v>577.005</v>
      </c>
      <c r="AJ80" s="23"/>
      <c r="AK80" s="58">
        <f>AK89</f>
        <v>-30.67</v>
      </c>
      <c r="AL80" s="45"/>
      <c r="AM80" s="93">
        <f>AM82+AM85+AM89+AM98+AM107</f>
        <v>546.335</v>
      </c>
      <c r="AN80" s="23"/>
      <c r="AO80" s="23"/>
      <c r="AP80" s="79">
        <f>AP82</f>
        <v>91.8</v>
      </c>
      <c r="AQ80" s="79"/>
      <c r="AR80" s="79"/>
      <c r="AS80" s="79">
        <f>AS82</f>
        <v>91.8</v>
      </c>
      <c r="AT80" s="23"/>
      <c r="AU80" s="23"/>
    </row>
    <row r="81" spans="1:47" ht="59.25" customHeight="1">
      <c r="A81" s="20">
        <v>4</v>
      </c>
      <c r="B81" s="20">
        <v>0</v>
      </c>
      <c r="C81" s="20">
        <v>5</v>
      </c>
      <c r="D81" s="20">
        <v>0</v>
      </c>
      <c r="E81" s="20">
        <v>5</v>
      </c>
      <c r="F81" s="20">
        <v>0</v>
      </c>
      <c r="G81" s="20">
        <v>3</v>
      </c>
      <c r="H81" s="20">
        <v>2</v>
      </c>
      <c r="I81" s="20">
        <v>2</v>
      </c>
      <c r="J81" s="20">
        <v>3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33">
        <v>0</v>
      </c>
      <c r="T81" s="20">
        <v>1</v>
      </c>
      <c r="U81" s="16"/>
      <c r="V81" s="16"/>
      <c r="W81" s="16"/>
      <c r="X81" s="16"/>
      <c r="Y81" s="16"/>
      <c r="Z81" s="16"/>
      <c r="AA81" s="16"/>
      <c r="AB81" s="35" t="s">
        <v>91</v>
      </c>
      <c r="AC81" s="12" t="s">
        <v>87</v>
      </c>
      <c r="AD81" s="70">
        <v>4</v>
      </c>
      <c r="AE81" s="70">
        <v>4</v>
      </c>
      <c r="AF81" s="70">
        <v>4</v>
      </c>
      <c r="AG81" s="71">
        <v>15</v>
      </c>
      <c r="AH81" s="45"/>
      <c r="AI81" s="71">
        <v>15</v>
      </c>
      <c r="AJ81" s="23"/>
      <c r="AK81" s="45"/>
      <c r="AL81" s="45"/>
      <c r="AM81" s="94"/>
      <c r="AN81" s="23"/>
      <c r="AO81" s="23"/>
      <c r="AP81" s="70">
        <v>10</v>
      </c>
      <c r="AQ81" s="23"/>
      <c r="AR81" s="23"/>
      <c r="AS81" s="70">
        <v>10</v>
      </c>
      <c r="AT81" s="23"/>
      <c r="AU81" s="23"/>
    </row>
    <row r="82" spans="1:47" ht="45" customHeight="1">
      <c r="A82" s="15">
        <v>4</v>
      </c>
      <c r="B82" s="15">
        <v>0</v>
      </c>
      <c r="C82" s="15">
        <v>5</v>
      </c>
      <c r="D82" s="15">
        <v>0</v>
      </c>
      <c r="E82" s="15">
        <v>5</v>
      </c>
      <c r="F82" s="15">
        <v>0</v>
      </c>
      <c r="G82" s="15">
        <v>3</v>
      </c>
      <c r="H82" s="15">
        <v>2</v>
      </c>
      <c r="I82" s="15">
        <v>2</v>
      </c>
      <c r="J82" s="15">
        <v>3</v>
      </c>
      <c r="K82" s="15">
        <v>0</v>
      </c>
      <c r="L82" s="15">
        <v>1</v>
      </c>
      <c r="M82" s="15">
        <v>4</v>
      </c>
      <c r="N82" s="15">
        <v>0</v>
      </c>
      <c r="O82" s="15">
        <v>0</v>
      </c>
      <c r="P82" s="15">
        <v>1</v>
      </c>
      <c r="Q82" s="15" t="s">
        <v>127</v>
      </c>
      <c r="R82" s="15">
        <v>2</v>
      </c>
      <c r="S82" s="15">
        <v>2</v>
      </c>
      <c r="T82" s="15">
        <v>3</v>
      </c>
      <c r="U82" s="16"/>
      <c r="V82" s="16"/>
      <c r="W82" s="16"/>
      <c r="X82" s="16"/>
      <c r="Y82" s="16"/>
      <c r="Z82" s="16"/>
      <c r="AA82" s="16"/>
      <c r="AB82" s="119" t="s">
        <v>50</v>
      </c>
      <c r="AC82" s="12" t="s">
        <v>29</v>
      </c>
      <c r="AD82" s="23">
        <v>91.8</v>
      </c>
      <c r="AE82" s="23">
        <v>91.8</v>
      </c>
      <c r="AF82" s="23">
        <v>81.8</v>
      </c>
      <c r="AG82" s="17">
        <v>91.8</v>
      </c>
      <c r="AH82" s="45"/>
      <c r="AI82" s="17">
        <v>91.8</v>
      </c>
      <c r="AJ82" s="23"/>
      <c r="AK82" s="45"/>
      <c r="AL82" s="45"/>
      <c r="AM82" s="92">
        <v>91.8</v>
      </c>
      <c r="AN82" s="23"/>
      <c r="AO82" s="23"/>
      <c r="AP82" s="23">
        <v>91.8</v>
      </c>
      <c r="AQ82" s="23"/>
      <c r="AR82" s="23"/>
      <c r="AS82" s="23">
        <v>91.8</v>
      </c>
      <c r="AT82" s="23"/>
      <c r="AU82" s="23"/>
    </row>
    <row r="83" spans="1:47" ht="19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6"/>
      <c r="V83" s="16"/>
      <c r="W83" s="16"/>
      <c r="X83" s="16"/>
      <c r="Y83" s="16"/>
      <c r="Z83" s="16"/>
      <c r="AA83" s="16"/>
      <c r="AB83" s="120"/>
      <c r="AC83" s="12" t="s">
        <v>29</v>
      </c>
      <c r="AD83" s="23"/>
      <c r="AE83" s="23"/>
      <c r="AF83" s="23"/>
      <c r="AG83" s="17"/>
      <c r="AH83" s="45"/>
      <c r="AI83" s="17"/>
      <c r="AJ83" s="23"/>
      <c r="AK83" s="45"/>
      <c r="AL83" s="45"/>
      <c r="AM83" s="92"/>
      <c r="AN83" s="23"/>
      <c r="AO83" s="23"/>
      <c r="AP83" s="23"/>
      <c r="AQ83" s="23"/>
      <c r="AR83" s="23"/>
      <c r="AS83" s="23"/>
      <c r="AT83" s="23"/>
      <c r="AU83" s="23"/>
    </row>
    <row r="84" spans="1:47" ht="45.75" customHeight="1">
      <c r="A84" s="15">
        <v>4</v>
      </c>
      <c r="B84" s="15">
        <v>0</v>
      </c>
      <c r="C84" s="15">
        <v>5</v>
      </c>
      <c r="D84" s="15">
        <v>0</v>
      </c>
      <c r="E84" s="15">
        <v>5</v>
      </c>
      <c r="F84" s="15">
        <v>0</v>
      </c>
      <c r="G84" s="15">
        <v>3</v>
      </c>
      <c r="H84" s="15">
        <v>2</v>
      </c>
      <c r="I84" s="15">
        <v>2</v>
      </c>
      <c r="J84" s="15">
        <v>3</v>
      </c>
      <c r="K84" s="15">
        <v>0</v>
      </c>
      <c r="L84" s="15">
        <v>1</v>
      </c>
      <c r="M84" s="15">
        <v>4</v>
      </c>
      <c r="N84" s="15">
        <v>0</v>
      </c>
      <c r="O84" s="15">
        <v>0</v>
      </c>
      <c r="P84" s="15">
        <v>1</v>
      </c>
      <c r="Q84" s="15" t="s">
        <v>127</v>
      </c>
      <c r="R84" s="15">
        <v>2</v>
      </c>
      <c r="S84" s="15">
        <v>2</v>
      </c>
      <c r="T84" s="15">
        <v>3</v>
      </c>
      <c r="U84" s="16"/>
      <c r="V84" s="16"/>
      <c r="W84" s="16"/>
      <c r="X84" s="16"/>
      <c r="Y84" s="16"/>
      <c r="Z84" s="16"/>
      <c r="AA84" s="16"/>
      <c r="AB84" s="37" t="s">
        <v>122</v>
      </c>
      <c r="AC84" s="12" t="s">
        <v>28</v>
      </c>
      <c r="AD84" s="70">
        <v>14</v>
      </c>
      <c r="AE84" s="70">
        <v>14</v>
      </c>
      <c r="AF84" s="70">
        <v>14</v>
      </c>
      <c r="AG84" s="71">
        <v>25</v>
      </c>
      <c r="AH84" s="45"/>
      <c r="AI84" s="71">
        <v>25</v>
      </c>
      <c r="AJ84" s="23"/>
      <c r="AK84" s="45"/>
      <c r="AL84" s="45"/>
      <c r="AM84" s="95">
        <v>25</v>
      </c>
      <c r="AN84" s="23"/>
      <c r="AO84" s="23"/>
      <c r="AP84" s="70">
        <v>25</v>
      </c>
      <c r="AQ84" s="23"/>
      <c r="AR84" s="23"/>
      <c r="AS84" s="70">
        <v>25</v>
      </c>
      <c r="AT84" s="23"/>
      <c r="AU84" s="23"/>
    </row>
    <row r="85" spans="1:47" ht="34.5" customHeight="1">
      <c r="A85" s="15">
        <v>4</v>
      </c>
      <c r="B85" s="15">
        <v>0</v>
      </c>
      <c r="C85" s="15">
        <v>5</v>
      </c>
      <c r="D85" s="15">
        <v>0</v>
      </c>
      <c r="E85" s="15">
        <v>5</v>
      </c>
      <c r="F85" s="15">
        <v>0</v>
      </c>
      <c r="G85" s="15">
        <v>3</v>
      </c>
      <c r="H85" s="15">
        <v>2</v>
      </c>
      <c r="I85" s="15">
        <v>2</v>
      </c>
      <c r="J85" s="15">
        <v>3</v>
      </c>
      <c r="K85" s="15">
        <v>0</v>
      </c>
      <c r="L85" s="15">
        <v>1</v>
      </c>
      <c r="M85" s="15">
        <v>4</v>
      </c>
      <c r="N85" s="15">
        <v>0</v>
      </c>
      <c r="O85" s="15">
        <v>0</v>
      </c>
      <c r="P85" s="15">
        <v>2</v>
      </c>
      <c r="Q85" s="15" t="s">
        <v>127</v>
      </c>
      <c r="R85" s="15">
        <v>0</v>
      </c>
      <c r="S85" s="15">
        <v>0</v>
      </c>
      <c r="T85" s="15">
        <v>0</v>
      </c>
      <c r="U85" s="16"/>
      <c r="V85" s="16"/>
      <c r="W85" s="16"/>
      <c r="X85" s="16"/>
      <c r="Y85" s="16"/>
      <c r="Z85" s="16"/>
      <c r="AA85" s="16"/>
      <c r="AB85" s="121" t="s">
        <v>92</v>
      </c>
      <c r="AC85" s="12" t="s">
        <v>29</v>
      </c>
      <c r="AD85" s="43">
        <v>40</v>
      </c>
      <c r="AE85" s="43">
        <v>40</v>
      </c>
      <c r="AF85" s="23">
        <v>67.41</v>
      </c>
      <c r="AG85" s="17">
        <v>40</v>
      </c>
      <c r="AH85" s="45">
        <v>-0.74</v>
      </c>
      <c r="AI85" s="92">
        <f>AI86+AI87</f>
        <v>39.26</v>
      </c>
      <c r="AJ85" s="23"/>
      <c r="AK85" s="45"/>
      <c r="AL85" s="45"/>
      <c r="AM85" s="92">
        <f>AM86+AM87</f>
        <v>39.26</v>
      </c>
      <c r="AN85" s="23"/>
      <c r="AO85" s="23"/>
      <c r="AP85" s="23"/>
      <c r="AQ85" s="23"/>
      <c r="AR85" s="23"/>
      <c r="AS85" s="23"/>
      <c r="AT85" s="23"/>
      <c r="AU85" s="23"/>
    </row>
    <row r="86" spans="1:47" ht="34.5" customHeight="1">
      <c r="A86" s="15">
        <v>4</v>
      </c>
      <c r="B86" s="15">
        <v>0</v>
      </c>
      <c r="C86" s="15">
        <v>5</v>
      </c>
      <c r="D86" s="15">
        <v>0</v>
      </c>
      <c r="E86" s="15">
        <v>5</v>
      </c>
      <c r="F86" s="15">
        <v>0</v>
      </c>
      <c r="G86" s="15">
        <v>3</v>
      </c>
      <c r="H86" s="15">
        <v>2</v>
      </c>
      <c r="I86" s="15">
        <v>2</v>
      </c>
      <c r="J86" s="15">
        <v>3</v>
      </c>
      <c r="K86" s="15">
        <v>0</v>
      </c>
      <c r="L86" s="15">
        <v>1</v>
      </c>
      <c r="M86" s="15">
        <v>4</v>
      </c>
      <c r="N86" s="15">
        <v>0</v>
      </c>
      <c r="O86" s="15">
        <v>0</v>
      </c>
      <c r="P86" s="15">
        <v>2</v>
      </c>
      <c r="Q86" s="15" t="s">
        <v>127</v>
      </c>
      <c r="R86" s="15">
        <v>2</v>
      </c>
      <c r="S86" s="15">
        <v>2</v>
      </c>
      <c r="T86" s="15">
        <v>5</v>
      </c>
      <c r="U86" s="16"/>
      <c r="V86" s="16"/>
      <c r="W86" s="16"/>
      <c r="X86" s="16"/>
      <c r="Y86" s="16"/>
      <c r="Z86" s="16"/>
      <c r="AA86" s="16"/>
      <c r="AB86" s="122"/>
      <c r="AC86" s="12"/>
      <c r="AD86" s="43"/>
      <c r="AE86" s="43"/>
      <c r="AF86" s="23"/>
      <c r="AG86" s="17">
        <v>35.81</v>
      </c>
      <c r="AH86" s="45">
        <v>-1.83</v>
      </c>
      <c r="AI86" s="92">
        <v>37.64</v>
      </c>
      <c r="AJ86" s="23"/>
      <c r="AK86" s="45"/>
      <c r="AL86" s="45"/>
      <c r="AM86" s="92">
        <v>37.64</v>
      </c>
      <c r="AN86" s="23"/>
      <c r="AO86" s="23"/>
      <c r="AP86" s="23"/>
      <c r="AQ86" s="23"/>
      <c r="AR86" s="23"/>
      <c r="AS86" s="23"/>
      <c r="AT86" s="23"/>
      <c r="AU86" s="23"/>
    </row>
    <row r="87" spans="1:47" ht="37.5" customHeight="1">
      <c r="A87" s="15">
        <v>4</v>
      </c>
      <c r="B87" s="15">
        <v>0</v>
      </c>
      <c r="C87" s="15">
        <v>5</v>
      </c>
      <c r="D87" s="15">
        <v>0</v>
      </c>
      <c r="E87" s="15">
        <v>5</v>
      </c>
      <c r="F87" s="15">
        <v>0</v>
      </c>
      <c r="G87" s="15">
        <v>3</v>
      </c>
      <c r="H87" s="15">
        <v>2</v>
      </c>
      <c r="I87" s="15">
        <v>2</v>
      </c>
      <c r="J87" s="15">
        <v>3</v>
      </c>
      <c r="K87" s="15">
        <v>0</v>
      </c>
      <c r="L87" s="15">
        <v>1</v>
      </c>
      <c r="M87" s="15">
        <v>4</v>
      </c>
      <c r="N87" s="15">
        <v>0</v>
      </c>
      <c r="O87" s="15">
        <v>0</v>
      </c>
      <c r="P87" s="15">
        <v>2</v>
      </c>
      <c r="Q87" s="15" t="s">
        <v>127</v>
      </c>
      <c r="R87" s="15">
        <v>3</v>
      </c>
      <c r="S87" s="15">
        <v>4</v>
      </c>
      <c r="T87" s="15">
        <v>0</v>
      </c>
      <c r="U87" s="16"/>
      <c r="V87" s="16"/>
      <c r="W87" s="16"/>
      <c r="X87" s="16"/>
      <c r="Y87" s="16"/>
      <c r="Z87" s="16"/>
      <c r="AA87" s="16"/>
      <c r="AB87" s="122"/>
      <c r="AC87" s="12"/>
      <c r="AD87" s="43"/>
      <c r="AE87" s="43"/>
      <c r="AF87" s="23"/>
      <c r="AG87" s="17">
        <v>0.53</v>
      </c>
      <c r="AH87" s="45">
        <v>1.09</v>
      </c>
      <c r="AI87" s="92">
        <v>1.62</v>
      </c>
      <c r="AJ87" s="23"/>
      <c r="AK87" s="45"/>
      <c r="AL87" s="45"/>
      <c r="AM87" s="92">
        <v>1.62</v>
      </c>
      <c r="AN87" s="23"/>
      <c r="AO87" s="23"/>
      <c r="AP87" s="23"/>
      <c r="AQ87" s="23"/>
      <c r="AR87" s="23"/>
      <c r="AS87" s="23"/>
      <c r="AT87" s="23"/>
      <c r="AU87" s="23"/>
    </row>
    <row r="88" spans="1:47" ht="64.5" customHeight="1">
      <c r="A88" s="15">
        <v>4</v>
      </c>
      <c r="B88" s="15">
        <v>0</v>
      </c>
      <c r="C88" s="15">
        <v>5</v>
      </c>
      <c r="D88" s="15">
        <v>0</v>
      </c>
      <c r="E88" s="15">
        <v>5</v>
      </c>
      <c r="F88" s="15">
        <v>0</v>
      </c>
      <c r="G88" s="15">
        <v>3</v>
      </c>
      <c r="H88" s="15">
        <v>2</v>
      </c>
      <c r="I88" s="15">
        <v>2</v>
      </c>
      <c r="J88" s="15">
        <v>3</v>
      </c>
      <c r="K88" s="15">
        <v>0</v>
      </c>
      <c r="L88" s="15">
        <v>1</v>
      </c>
      <c r="M88" s="15">
        <v>4</v>
      </c>
      <c r="N88" s="15">
        <v>0</v>
      </c>
      <c r="O88" s="15">
        <v>0</v>
      </c>
      <c r="P88" s="15">
        <v>2</v>
      </c>
      <c r="Q88" s="15" t="s">
        <v>127</v>
      </c>
      <c r="R88" s="15">
        <v>2</v>
      </c>
      <c r="S88" s="15">
        <v>2</v>
      </c>
      <c r="T88" s="15">
        <v>5</v>
      </c>
      <c r="U88" s="16"/>
      <c r="V88" s="16"/>
      <c r="W88" s="16"/>
      <c r="X88" s="16"/>
      <c r="Y88" s="16"/>
      <c r="Z88" s="16"/>
      <c r="AA88" s="16"/>
      <c r="AB88" s="37" t="s">
        <v>123</v>
      </c>
      <c r="AC88" s="12" t="s">
        <v>87</v>
      </c>
      <c r="AD88" s="70"/>
      <c r="AE88" s="70"/>
      <c r="AF88" s="75">
        <v>45</v>
      </c>
      <c r="AG88" s="71">
        <v>45</v>
      </c>
      <c r="AH88" s="45"/>
      <c r="AI88" s="71">
        <v>45</v>
      </c>
      <c r="AJ88" s="23"/>
      <c r="AK88" s="45"/>
      <c r="AL88" s="45"/>
      <c r="AM88" s="96" t="s">
        <v>142</v>
      </c>
      <c r="AN88" s="23"/>
      <c r="AO88" s="23"/>
      <c r="AP88" s="23"/>
      <c r="AQ88" s="23"/>
      <c r="AR88" s="23"/>
      <c r="AS88" s="23"/>
      <c r="AT88" s="23"/>
      <c r="AU88" s="23"/>
    </row>
    <row r="89" spans="1:47" ht="23.25" customHeight="1">
      <c r="A89" s="15">
        <v>4</v>
      </c>
      <c r="B89" s="15">
        <v>0</v>
      </c>
      <c r="C89" s="15">
        <v>5</v>
      </c>
      <c r="D89" s="15">
        <v>0</v>
      </c>
      <c r="E89" s="15">
        <v>5</v>
      </c>
      <c r="F89" s="15">
        <v>0</v>
      </c>
      <c r="G89" s="15">
        <v>3</v>
      </c>
      <c r="H89" s="15">
        <v>2</v>
      </c>
      <c r="I89" s="15">
        <v>2</v>
      </c>
      <c r="J89" s="15">
        <v>3</v>
      </c>
      <c r="K89" s="15">
        <v>0</v>
      </c>
      <c r="L89" s="15">
        <v>1</v>
      </c>
      <c r="M89" s="15">
        <v>4</v>
      </c>
      <c r="N89" s="15">
        <v>0</v>
      </c>
      <c r="O89" s="15">
        <v>0</v>
      </c>
      <c r="P89" s="15">
        <v>3</v>
      </c>
      <c r="Q89" s="15" t="s">
        <v>127</v>
      </c>
      <c r="R89" s="26">
        <v>0</v>
      </c>
      <c r="S89" s="26">
        <v>0</v>
      </c>
      <c r="T89" s="26">
        <v>0</v>
      </c>
      <c r="U89" s="16"/>
      <c r="V89" s="16"/>
      <c r="W89" s="16"/>
      <c r="X89" s="16"/>
      <c r="Y89" s="16"/>
      <c r="Z89" s="16"/>
      <c r="AA89" s="16"/>
      <c r="AB89" s="121" t="s">
        <v>93</v>
      </c>
      <c r="AC89" s="12" t="s">
        <v>29</v>
      </c>
      <c r="AD89" s="23"/>
      <c r="AE89" s="23"/>
      <c r="AF89" s="23">
        <v>216.07</v>
      </c>
      <c r="AG89" s="17">
        <v>1.3</v>
      </c>
      <c r="AH89" s="55">
        <f>AH90+AH91+AH92+AH93</f>
        <v>175.27</v>
      </c>
      <c r="AI89" s="97">
        <f>AI90+AI91+AI92+AI93+AI94</f>
        <v>107.795</v>
      </c>
      <c r="AJ89" s="23"/>
      <c r="AK89" s="55">
        <f>AK90+AK93</f>
        <v>-30.67</v>
      </c>
      <c r="AL89" s="45"/>
      <c r="AM89" s="93">
        <f>AM90+AM91+AM92+AM93+AM94</f>
        <v>77.125</v>
      </c>
      <c r="AN89" s="23"/>
      <c r="AO89" s="23"/>
      <c r="AP89" s="23"/>
      <c r="AQ89" s="23"/>
      <c r="AR89" s="23"/>
      <c r="AS89" s="23"/>
      <c r="AT89" s="23"/>
      <c r="AU89" s="23"/>
    </row>
    <row r="90" spans="1:47" ht="29.25" customHeight="1">
      <c r="A90" s="15">
        <v>4</v>
      </c>
      <c r="B90" s="15">
        <v>0</v>
      </c>
      <c r="C90" s="15">
        <v>5</v>
      </c>
      <c r="D90" s="15">
        <v>0</v>
      </c>
      <c r="E90" s="15">
        <v>5</v>
      </c>
      <c r="F90" s="15">
        <v>0</v>
      </c>
      <c r="G90" s="15">
        <v>3</v>
      </c>
      <c r="H90" s="15">
        <v>2</v>
      </c>
      <c r="I90" s="15">
        <v>2</v>
      </c>
      <c r="J90" s="15">
        <v>3</v>
      </c>
      <c r="K90" s="15">
        <v>0</v>
      </c>
      <c r="L90" s="15">
        <v>1</v>
      </c>
      <c r="M90" s="15">
        <v>4</v>
      </c>
      <c r="N90" s="15">
        <v>0</v>
      </c>
      <c r="O90" s="15">
        <v>0</v>
      </c>
      <c r="P90" s="15">
        <v>3</v>
      </c>
      <c r="Q90" s="15" t="s">
        <v>127</v>
      </c>
      <c r="R90" s="26">
        <v>2</v>
      </c>
      <c r="S90" s="26">
        <v>2</v>
      </c>
      <c r="T90" s="26">
        <v>5</v>
      </c>
      <c r="U90" s="16"/>
      <c r="V90" s="16"/>
      <c r="W90" s="16"/>
      <c r="X90" s="16"/>
      <c r="Y90" s="16"/>
      <c r="Z90" s="16"/>
      <c r="AA90" s="16"/>
      <c r="AB90" s="122"/>
      <c r="AC90" s="12"/>
      <c r="AD90" s="23"/>
      <c r="AE90" s="23"/>
      <c r="AF90" s="23"/>
      <c r="AG90" s="17"/>
      <c r="AH90" s="45">
        <v>175.4</v>
      </c>
      <c r="AI90" s="98">
        <v>99.4</v>
      </c>
      <c r="AJ90" s="23"/>
      <c r="AK90" s="45">
        <v>-30.67</v>
      </c>
      <c r="AL90" s="45"/>
      <c r="AM90" s="98">
        <f>AK90+AI90</f>
        <v>68.73</v>
      </c>
      <c r="AN90" s="23"/>
      <c r="AO90" s="23"/>
      <c r="AP90" s="23"/>
      <c r="AQ90" s="23"/>
      <c r="AR90" s="23"/>
      <c r="AS90" s="23"/>
      <c r="AT90" s="23"/>
      <c r="AU90" s="23"/>
    </row>
    <row r="91" spans="1:47" ht="24.75" customHeight="1">
      <c r="A91" s="15">
        <v>4</v>
      </c>
      <c r="B91" s="15">
        <v>0</v>
      </c>
      <c r="C91" s="15">
        <v>5</v>
      </c>
      <c r="D91" s="15">
        <v>0</v>
      </c>
      <c r="E91" s="15">
        <v>5</v>
      </c>
      <c r="F91" s="15">
        <v>0</v>
      </c>
      <c r="G91" s="15">
        <v>3</v>
      </c>
      <c r="H91" s="15">
        <v>2</v>
      </c>
      <c r="I91" s="15">
        <v>2</v>
      </c>
      <c r="J91" s="15">
        <v>3</v>
      </c>
      <c r="K91" s="15">
        <v>0</v>
      </c>
      <c r="L91" s="15">
        <v>1</v>
      </c>
      <c r="M91" s="15">
        <v>4</v>
      </c>
      <c r="N91" s="15">
        <v>0</v>
      </c>
      <c r="O91" s="15">
        <v>0</v>
      </c>
      <c r="P91" s="15">
        <v>3</v>
      </c>
      <c r="Q91" s="15" t="s">
        <v>127</v>
      </c>
      <c r="R91" s="26">
        <v>2</v>
      </c>
      <c r="S91" s="26">
        <v>2</v>
      </c>
      <c r="T91" s="26">
        <v>6</v>
      </c>
      <c r="U91" s="16"/>
      <c r="V91" s="16"/>
      <c r="W91" s="16"/>
      <c r="X91" s="16"/>
      <c r="Y91" s="16"/>
      <c r="Z91" s="16"/>
      <c r="AA91" s="16"/>
      <c r="AB91" s="122"/>
      <c r="AC91" s="12"/>
      <c r="AD91" s="23"/>
      <c r="AE91" s="23"/>
      <c r="AF91" s="23"/>
      <c r="AG91" s="17">
        <v>1.3</v>
      </c>
      <c r="AH91" s="85">
        <v>-0.29</v>
      </c>
      <c r="AI91" s="98">
        <f>AH91+AG91</f>
        <v>1.01</v>
      </c>
      <c r="AJ91" s="23"/>
      <c r="AK91" s="85"/>
      <c r="AL91" s="45"/>
      <c r="AM91" s="98">
        <f>AI91</f>
        <v>1.01</v>
      </c>
      <c r="AN91" s="23"/>
      <c r="AO91" s="23"/>
      <c r="AP91" s="23"/>
      <c r="AQ91" s="23"/>
      <c r="AR91" s="23"/>
      <c r="AS91" s="23"/>
      <c r="AT91" s="23"/>
      <c r="AU91" s="23"/>
    </row>
    <row r="92" spans="1:47" ht="26.25" customHeight="1">
      <c r="A92" s="15">
        <v>4</v>
      </c>
      <c r="B92" s="15">
        <v>0</v>
      </c>
      <c r="C92" s="15">
        <v>5</v>
      </c>
      <c r="D92" s="15">
        <v>0</v>
      </c>
      <c r="E92" s="15">
        <v>5</v>
      </c>
      <c r="F92" s="15">
        <v>0</v>
      </c>
      <c r="G92" s="15">
        <v>3</v>
      </c>
      <c r="H92" s="15">
        <v>2</v>
      </c>
      <c r="I92" s="15">
        <v>2</v>
      </c>
      <c r="J92" s="15">
        <v>3</v>
      </c>
      <c r="K92" s="15">
        <v>0</v>
      </c>
      <c r="L92" s="15">
        <v>1</v>
      </c>
      <c r="M92" s="15">
        <v>4</v>
      </c>
      <c r="N92" s="15">
        <v>0</v>
      </c>
      <c r="O92" s="15">
        <v>0</v>
      </c>
      <c r="P92" s="15">
        <v>3</v>
      </c>
      <c r="Q92" s="15" t="s">
        <v>127</v>
      </c>
      <c r="R92" s="26">
        <v>2</v>
      </c>
      <c r="S92" s="26">
        <v>9</v>
      </c>
      <c r="T92" s="26">
        <v>0</v>
      </c>
      <c r="U92" s="16"/>
      <c r="V92" s="16"/>
      <c r="W92" s="16"/>
      <c r="X92" s="16"/>
      <c r="Y92" s="16"/>
      <c r="Z92" s="16"/>
      <c r="AA92" s="16"/>
      <c r="AB92" s="122"/>
      <c r="AC92" s="12"/>
      <c r="AD92" s="23"/>
      <c r="AE92" s="23"/>
      <c r="AF92" s="23"/>
      <c r="AG92" s="17"/>
      <c r="AH92" s="85">
        <v>0</v>
      </c>
      <c r="AI92" s="98">
        <v>0</v>
      </c>
      <c r="AJ92" s="23"/>
      <c r="AK92" s="85"/>
      <c r="AL92" s="45"/>
      <c r="AM92" s="98">
        <v>0</v>
      </c>
      <c r="AN92" s="23"/>
      <c r="AO92" s="23"/>
      <c r="AP92" s="23"/>
      <c r="AQ92" s="23"/>
      <c r="AR92" s="23"/>
      <c r="AS92" s="23"/>
      <c r="AT92" s="23"/>
      <c r="AU92" s="23"/>
    </row>
    <row r="93" spans="1:47" ht="26.2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26">
        <v>3</v>
      </c>
      <c r="S93" s="26">
        <v>4</v>
      </c>
      <c r="T93" s="26">
        <v>0</v>
      </c>
      <c r="U93" s="16"/>
      <c r="V93" s="16"/>
      <c r="W93" s="16"/>
      <c r="X93" s="16"/>
      <c r="Y93" s="16"/>
      <c r="Z93" s="16"/>
      <c r="AA93" s="16"/>
      <c r="AB93" s="122"/>
      <c r="AC93" s="12"/>
      <c r="AD93" s="23"/>
      <c r="AE93" s="23"/>
      <c r="AF93" s="23"/>
      <c r="AG93" s="17"/>
      <c r="AH93" s="85">
        <v>0.16</v>
      </c>
      <c r="AI93" s="98">
        <v>7.16</v>
      </c>
      <c r="AJ93" s="23"/>
      <c r="AK93" s="85">
        <f>AM93-AI93</f>
        <v>0</v>
      </c>
      <c r="AL93" s="45"/>
      <c r="AM93" s="98">
        <v>7.16</v>
      </c>
      <c r="AN93" s="23"/>
      <c r="AO93" s="23"/>
      <c r="AP93" s="23"/>
      <c r="AQ93" s="23"/>
      <c r="AR93" s="23"/>
      <c r="AS93" s="23"/>
      <c r="AT93" s="23"/>
      <c r="AU93" s="23"/>
    </row>
    <row r="94" spans="1:47" ht="26.2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26">
        <v>8</v>
      </c>
      <c r="S94" s="26">
        <v>5</v>
      </c>
      <c r="T94" s="26">
        <v>2</v>
      </c>
      <c r="U94" s="16"/>
      <c r="V94" s="16"/>
      <c r="W94" s="16"/>
      <c r="X94" s="16"/>
      <c r="Y94" s="16"/>
      <c r="Z94" s="16"/>
      <c r="AA94" s="16"/>
      <c r="AB94" s="122"/>
      <c r="AC94" s="12"/>
      <c r="AD94" s="23"/>
      <c r="AE94" s="23"/>
      <c r="AF94" s="23"/>
      <c r="AG94" s="17"/>
      <c r="AH94" s="85">
        <v>0.225</v>
      </c>
      <c r="AI94" s="108">
        <v>0.225</v>
      </c>
      <c r="AJ94" s="23"/>
      <c r="AK94" s="85"/>
      <c r="AL94" s="45"/>
      <c r="AM94" s="108">
        <v>0.225</v>
      </c>
      <c r="AN94" s="23"/>
      <c r="AO94" s="23"/>
      <c r="AP94" s="23"/>
      <c r="AQ94" s="23"/>
      <c r="AR94" s="23"/>
      <c r="AS94" s="23"/>
      <c r="AT94" s="23"/>
      <c r="AU94" s="23"/>
    </row>
    <row r="95" spans="1:47" ht="39.75" customHeight="1">
      <c r="A95" s="15">
        <v>4</v>
      </c>
      <c r="B95" s="15">
        <v>0</v>
      </c>
      <c r="C95" s="15">
        <v>5</v>
      </c>
      <c r="D95" s="15">
        <v>0</v>
      </c>
      <c r="E95" s="15">
        <v>5</v>
      </c>
      <c r="F95" s="15">
        <v>0</v>
      </c>
      <c r="G95" s="15">
        <v>3</v>
      </c>
      <c r="H95" s="15">
        <v>2</v>
      </c>
      <c r="I95" s="15">
        <v>2</v>
      </c>
      <c r="J95" s="15">
        <v>3</v>
      </c>
      <c r="K95" s="15">
        <v>0</v>
      </c>
      <c r="L95" s="15">
        <v>1</v>
      </c>
      <c r="M95" s="15">
        <v>4</v>
      </c>
      <c r="N95" s="15">
        <v>0</v>
      </c>
      <c r="O95" s="15">
        <v>0</v>
      </c>
      <c r="P95" s="15">
        <v>3</v>
      </c>
      <c r="Q95" s="15" t="s">
        <v>127</v>
      </c>
      <c r="R95" s="26">
        <v>0</v>
      </c>
      <c r="S95" s="26">
        <v>0</v>
      </c>
      <c r="T95" s="26">
        <v>0</v>
      </c>
      <c r="U95" s="16"/>
      <c r="V95" s="16"/>
      <c r="W95" s="16"/>
      <c r="X95" s="16"/>
      <c r="Y95" s="16"/>
      <c r="Z95" s="16"/>
      <c r="AA95" s="16"/>
      <c r="AB95" s="37" t="s">
        <v>94</v>
      </c>
      <c r="AC95" s="12" t="s">
        <v>28</v>
      </c>
      <c r="AD95" s="23"/>
      <c r="AE95" s="23"/>
      <c r="AF95" s="70">
        <v>80</v>
      </c>
      <c r="AG95" s="71">
        <v>50</v>
      </c>
      <c r="AH95" s="45"/>
      <c r="AI95" s="71">
        <v>50</v>
      </c>
      <c r="AJ95" s="23"/>
      <c r="AK95" s="45"/>
      <c r="AL95" s="45"/>
      <c r="AM95" s="95">
        <v>50</v>
      </c>
      <c r="AN95" s="23"/>
      <c r="AO95" s="23"/>
      <c r="AP95" s="23"/>
      <c r="AQ95" s="23"/>
      <c r="AR95" s="23"/>
      <c r="AS95" s="23"/>
      <c r="AT95" s="23"/>
      <c r="AU95" s="23"/>
    </row>
    <row r="96" spans="1:47" ht="46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35" t="s">
        <v>95</v>
      </c>
      <c r="AC96" s="12" t="s">
        <v>29</v>
      </c>
      <c r="AD96" s="23"/>
      <c r="AE96" s="23"/>
      <c r="AF96" s="23"/>
      <c r="AG96" s="17"/>
      <c r="AH96" s="45"/>
      <c r="AI96" s="17"/>
      <c r="AJ96" s="23"/>
      <c r="AK96" s="45"/>
      <c r="AL96" s="45"/>
      <c r="AM96" s="92"/>
      <c r="AN96" s="23"/>
      <c r="AO96" s="23"/>
      <c r="AP96" s="23"/>
      <c r="AQ96" s="23"/>
      <c r="AR96" s="23"/>
      <c r="AS96" s="23"/>
      <c r="AT96" s="23"/>
      <c r="AU96" s="23"/>
    </row>
    <row r="97" spans="1:47" ht="39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40" t="s">
        <v>96</v>
      </c>
      <c r="AC97" s="12"/>
      <c r="AD97" s="23"/>
      <c r="AE97" s="23"/>
      <c r="AF97" s="23"/>
      <c r="AG97" s="17"/>
      <c r="AH97" s="45"/>
      <c r="AI97" s="17"/>
      <c r="AJ97" s="23"/>
      <c r="AK97" s="45"/>
      <c r="AL97" s="45"/>
      <c r="AM97" s="92"/>
      <c r="AN97" s="23"/>
      <c r="AO97" s="23"/>
      <c r="AP97" s="23"/>
      <c r="AQ97" s="23"/>
      <c r="AR97" s="23"/>
      <c r="AS97" s="23"/>
      <c r="AT97" s="23"/>
      <c r="AU97" s="23"/>
    </row>
    <row r="98" spans="1:47" ht="27.75" customHeight="1">
      <c r="A98" s="15">
        <v>4</v>
      </c>
      <c r="B98" s="15">
        <v>0</v>
      </c>
      <c r="C98" s="15">
        <v>5</v>
      </c>
      <c r="D98" s="15">
        <v>0</v>
      </c>
      <c r="E98" s="15">
        <v>5</v>
      </c>
      <c r="F98" s="15">
        <v>0</v>
      </c>
      <c r="G98" s="15">
        <v>3</v>
      </c>
      <c r="H98" s="15">
        <v>2</v>
      </c>
      <c r="I98" s="15">
        <v>2</v>
      </c>
      <c r="J98" s="15">
        <v>3</v>
      </c>
      <c r="K98" s="15">
        <v>0</v>
      </c>
      <c r="L98" s="15">
        <v>1</v>
      </c>
      <c r="M98" s="15">
        <v>4</v>
      </c>
      <c r="N98" s="15">
        <v>0</v>
      </c>
      <c r="O98" s="15">
        <v>0</v>
      </c>
      <c r="P98" s="15">
        <v>5</v>
      </c>
      <c r="Q98" s="15" t="s">
        <v>127</v>
      </c>
      <c r="R98" s="16">
        <v>0</v>
      </c>
      <c r="S98" s="16">
        <v>0</v>
      </c>
      <c r="T98" s="16">
        <v>0</v>
      </c>
      <c r="U98" s="16"/>
      <c r="V98" s="16"/>
      <c r="W98" s="16"/>
      <c r="X98" s="16"/>
      <c r="Y98" s="16"/>
      <c r="Z98" s="16"/>
      <c r="AA98" s="16"/>
      <c r="AB98" s="118" t="s">
        <v>97</v>
      </c>
      <c r="AC98" s="81"/>
      <c r="AD98" s="23"/>
      <c r="AE98" s="23"/>
      <c r="AF98" s="23"/>
      <c r="AG98" s="60">
        <f>AG100+AG103</f>
        <v>20</v>
      </c>
      <c r="AH98" s="59">
        <f>AH99+AH100+AH101+AH102+AH103</f>
        <v>159</v>
      </c>
      <c r="AI98" s="60">
        <f>AI100+AI103+AI99+AI101+AI102</f>
        <v>179</v>
      </c>
      <c r="AJ98" s="23"/>
      <c r="AK98" s="51"/>
      <c r="AL98" s="45"/>
      <c r="AM98" s="93">
        <f>AM99+AM100+AM101+AM102+AM103</f>
        <v>179</v>
      </c>
      <c r="AN98" s="23"/>
      <c r="AO98" s="23"/>
      <c r="AP98" s="23"/>
      <c r="AQ98" s="23"/>
      <c r="AR98" s="23"/>
      <c r="AS98" s="23"/>
      <c r="AT98" s="23"/>
      <c r="AU98" s="23"/>
    </row>
    <row r="99" spans="1:47" ht="20.2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6">
        <v>2</v>
      </c>
      <c r="S99" s="16">
        <v>2</v>
      </c>
      <c r="T99" s="16">
        <v>2</v>
      </c>
      <c r="U99" s="16"/>
      <c r="V99" s="16"/>
      <c r="W99" s="16"/>
      <c r="X99" s="16"/>
      <c r="Y99" s="16"/>
      <c r="Z99" s="16"/>
      <c r="AA99" s="16"/>
      <c r="AB99" s="118"/>
      <c r="AC99" s="81"/>
      <c r="AD99" s="23"/>
      <c r="AE99" s="23"/>
      <c r="AF99" s="23"/>
      <c r="AG99" s="60"/>
      <c r="AH99" s="45">
        <v>3.06</v>
      </c>
      <c r="AI99" s="102">
        <f>AH99</f>
        <v>3.06</v>
      </c>
      <c r="AJ99" s="23"/>
      <c r="AK99" s="45"/>
      <c r="AL99" s="45"/>
      <c r="AM99" s="101">
        <v>3.06</v>
      </c>
      <c r="AN99" s="23"/>
      <c r="AO99" s="23"/>
      <c r="AP99" s="23"/>
      <c r="AQ99" s="23"/>
      <c r="AR99" s="23"/>
      <c r="AS99" s="23"/>
      <c r="AT99" s="23"/>
      <c r="AU99" s="23"/>
    </row>
    <row r="100" spans="1:47" ht="26.25" customHeight="1">
      <c r="A100" s="15">
        <v>4</v>
      </c>
      <c r="B100" s="15">
        <v>0</v>
      </c>
      <c r="C100" s="15">
        <v>5</v>
      </c>
      <c r="D100" s="15">
        <v>0</v>
      </c>
      <c r="E100" s="15">
        <v>5</v>
      </c>
      <c r="F100" s="15">
        <v>0</v>
      </c>
      <c r="G100" s="15">
        <v>3</v>
      </c>
      <c r="H100" s="15">
        <v>2</v>
      </c>
      <c r="I100" s="15">
        <v>2</v>
      </c>
      <c r="J100" s="15">
        <v>3</v>
      </c>
      <c r="K100" s="15">
        <v>0</v>
      </c>
      <c r="L100" s="15">
        <v>1</v>
      </c>
      <c r="M100" s="15">
        <v>4</v>
      </c>
      <c r="N100" s="15">
        <v>0</v>
      </c>
      <c r="O100" s="15">
        <v>0</v>
      </c>
      <c r="P100" s="15">
        <v>5</v>
      </c>
      <c r="Q100" s="15" t="s">
        <v>127</v>
      </c>
      <c r="R100" s="15">
        <v>2</v>
      </c>
      <c r="S100" s="15">
        <v>2</v>
      </c>
      <c r="T100" s="15">
        <v>5</v>
      </c>
      <c r="U100" s="16"/>
      <c r="V100" s="16"/>
      <c r="W100" s="16"/>
      <c r="X100" s="16"/>
      <c r="Y100" s="16"/>
      <c r="Z100" s="16"/>
      <c r="AA100" s="16"/>
      <c r="AB100" s="118"/>
      <c r="AC100" s="115" t="s">
        <v>29</v>
      </c>
      <c r="AD100" s="43">
        <v>20</v>
      </c>
      <c r="AE100" s="43">
        <v>20</v>
      </c>
      <c r="AF100" s="43">
        <v>82.7</v>
      </c>
      <c r="AG100" s="60">
        <v>15</v>
      </c>
      <c r="AH100" s="59">
        <v>145.27</v>
      </c>
      <c r="AI100" s="102">
        <f>AH100+AG100</f>
        <v>160.27</v>
      </c>
      <c r="AJ100" s="23"/>
      <c r="AK100" s="83"/>
      <c r="AL100" s="83"/>
      <c r="AM100" s="108">
        <v>160.27</v>
      </c>
      <c r="AN100" s="23"/>
      <c r="AO100" s="23"/>
      <c r="AP100" s="23"/>
      <c r="AQ100" s="23"/>
      <c r="AR100" s="23"/>
      <c r="AS100" s="23"/>
      <c r="AT100" s="23"/>
      <c r="AU100" s="23"/>
    </row>
    <row r="101" spans="1:47" ht="24.75" customHeight="1">
      <c r="A101" s="15">
        <v>4</v>
      </c>
      <c r="B101" s="15">
        <v>0</v>
      </c>
      <c r="C101" s="15">
        <v>5</v>
      </c>
      <c r="D101" s="15">
        <v>0</v>
      </c>
      <c r="E101" s="15">
        <v>5</v>
      </c>
      <c r="F101" s="15">
        <v>0</v>
      </c>
      <c r="G101" s="15">
        <v>3</v>
      </c>
      <c r="H101" s="15">
        <v>2</v>
      </c>
      <c r="I101" s="15">
        <v>2</v>
      </c>
      <c r="J101" s="15">
        <v>3</v>
      </c>
      <c r="K101" s="15">
        <v>0</v>
      </c>
      <c r="L101" s="15">
        <v>1</v>
      </c>
      <c r="M101" s="15">
        <v>4</v>
      </c>
      <c r="N101" s="15">
        <v>0</v>
      </c>
      <c r="O101" s="15">
        <v>0</v>
      </c>
      <c r="P101" s="15">
        <v>5</v>
      </c>
      <c r="Q101" s="15" t="s">
        <v>127</v>
      </c>
      <c r="R101" s="15">
        <v>2</v>
      </c>
      <c r="S101" s="15">
        <v>2</v>
      </c>
      <c r="T101" s="15">
        <v>6</v>
      </c>
      <c r="U101" s="16"/>
      <c r="V101" s="16"/>
      <c r="W101" s="16"/>
      <c r="X101" s="16"/>
      <c r="Y101" s="16"/>
      <c r="Z101" s="16"/>
      <c r="AA101" s="16"/>
      <c r="AB101" s="118"/>
      <c r="AC101" s="116"/>
      <c r="AD101" s="43"/>
      <c r="AE101" s="43"/>
      <c r="AF101" s="43"/>
      <c r="AG101" s="60"/>
      <c r="AH101" s="59">
        <v>10.67</v>
      </c>
      <c r="AI101" s="102">
        <f>AH101</f>
        <v>10.67</v>
      </c>
      <c r="AJ101" s="23"/>
      <c r="AK101" s="84"/>
      <c r="AL101" s="84"/>
      <c r="AM101" s="108">
        <v>10.67</v>
      </c>
      <c r="AN101" s="23"/>
      <c r="AO101" s="23"/>
      <c r="AP101" s="23"/>
      <c r="AQ101" s="23"/>
      <c r="AR101" s="23"/>
      <c r="AS101" s="23"/>
      <c r="AT101" s="23"/>
      <c r="AU101" s="23"/>
    </row>
    <row r="102" spans="1:47" ht="29.2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>
        <v>2</v>
      </c>
      <c r="S102" s="15">
        <v>9</v>
      </c>
      <c r="T102" s="15">
        <v>0</v>
      </c>
      <c r="U102" s="16"/>
      <c r="V102" s="16"/>
      <c r="W102" s="16"/>
      <c r="X102" s="16"/>
      <c r="Y102" s="16"/>
      <c r="Z102" s="16"/>
      <c r="AA102" s="16"/>
      <c r="AB102" s="118"/>
      <c r="AC102" s="116"/>
      <c r="AD102" s="43"/>
      <c r="AE102" s="43"/>
      <c r="AF102" s="43"/>
      <c r="AG102" s="60"/>
      <c r="AH102" s="59">
        <v>1.8</v>
      </c>
      <c r="AI102" s="60">
        <f>AH102</f>
        <v>1.8</v>
      </c>
      <c r="AJ102" s="23"/>
      <c r="AK102" s="58"/>
      <c r="AL102" s="58"/>
      <c r="AM102" s="108">
        <v>1.8</v>
      </c>
      <c r="AN102" s="23"/>
      <c r="AO102" s="23"/>
      <c r="AP102" s="23"/>
      <c r="AQ102" s="23"/>
      <c r="AR102" s="23"/>
      <c r="AS102" s="23"/>
      <c r="AT102" s="23"/>
      <c r="AU102" s="23"/>
    </row>
    <row r="103" spans="1:47" ht="29.25" customHeight="1">
      <c r="A103" s="15">
        <v>4</v>
      </c>
      <c r="B103" s="15">
        <v>0</v>
      </c>
      <c r="C103" s="15">
        <v>5</v>
      </c>
      <c r="D103" s="15">
        <v>0</v>
      </c>
      <c r="E103" s="15">
        <v>5</v>
      </c>
      <c r="F103" s="15">
        <v>0</v>
      </c>
      <c r="G103" s="15">
        <v>3</v>
      </c>
      <c r="H103" s="15">
        <v>2</v>
      </c>
      <c r="I103" s="15">
        <v>2</v>
      </c>
      <c r="J103" s="15">
        <v>3</v>
      </c>
      <c r="K103" s="15">
        <v>0</v>
      </c>
      <c r="L103" s="15">
        <v>1</v>
      </c>
      <c r="M103" s="15">
        <v>4</v>
      </c>
      <c r="N103" s="15">
        <v>0</v>
      </c>
      <c r="O103" s="15">
        <v>0</v>
      </c>
      <c r="P103" s="15">
        <v>5</v>
      </c>
      <c r="Q103" s="15" t="s">
        <v>127</v>
      </c>
      <c r="R103" s="15">
        <v>3</v>
      </c>
      <c r="S103" s="15">
        <v>4</v>
      </c>
      <c r="T103" s="15">
        <v>0</v>
      </c>
      <c r="U103" s="16"/>
      <c r="V103" s="16"/>
      <c r="W103" s="16"/>
      <c r="X103" s="16"/>
      <c r="Y103" s="16"/>
      <c r="Z103" s="16"/>
      <c r="AA103" s="16"/>
      <c r="AB103" s="118"/>
      <c r="AC103" s="117"/>
      <c r="AD103" s="43"/>
      <c r="AE103" s="43"/>
      <c r="AF103" s="43"/>
      <c r="AG103" s="60">
        <v>5</v>
      </c>
      <c r="AH103" s="59">
        <v>-1.8</v>
      </c>
      <c r="AI103" s="60">
        <f>AH103+AG103</f>
        <v>3.2</v>
      </c>
      <c r="AJ103" s="23"/>
      <c r="AK103" s="58"/>
      <c r="AL103" s="58"/>
      <c r="AM103" s="108">
        <v>3.2</v>
      </c>
      <c r="AN103" s="23"/>
      <c r="AO103" s="23"/>
      <c r="AP103" s="23"/>
      <c r="AQ103" s="23"/>
      <c r="AR103" s="23"/>
      <c r="AS103" s="23"/>
      <c r="AT103" s="23"/>
      <c r="AU103" s="23"/>
    </row>
    <row r="104" spans="1:47" ht="40.5">
      <c r="A104" s="15">
        <v>4</v>
      </c>
      <c r="B104" s="15">
        <v>0</v>
      </c>
      <c r="C104" s="15">
        <v>5</v>
      </c>
      <c r="D104" s="15">
        <v>0</v>
      </c>
      <c r="E104" s="15">
        <v>5</v>
      </c>
      <c r="F104" s="15">
        <v>0</v>
      </c>
      <c r="G104" s="15">
        <v>3</v>
      </c>
      <c r="H104" s="15">
        <v>2</v>
      </c>
      <c r="I104" s="15">
        <v>2</v>
      </c>
      <c r="J104" s="15">
        <v>3</v>
      </c>
      <c r="K104" s="15">
        <v>0</v>
      </c>
      <c r="L104" s="15">
        <v>1</v>
      </c>
      <c r="M104" s="15">
        <v>4</v>
      </c>
      <c r="N104" s="15">
        <v>0</v>
      </c>
      <c r="O104" s="15">
        <v>0</v>
      </c>
      <c r="P104" s="15">
        <v>5</v>
      </c>
      <c r="Q104" s="15" t="s">
        <v>127</v>
      </c>
      <c r="R104" s="15">
        <v>0</v>
      </c>
      <c r="S104" s="15">
        <v>0</v>
      </c>
      <c r="T104" s="15">
        <v>0</v>
      </c>
      <c r="U104" s="16"/>
      <c r="V104" s="16"/>
      <c r="W104" s="16"/>
      <c r="X104" s="16"/>
      <c r="Y104" s="16"/>
      <c r="Z104" s="16"/>
      <c r="AA104" s="16"/>
      <c r="AB104" s="37" t="s">
        <v>98</v>
      </c>
      <c r="AC104" s="12" t="s">
        <v>87</v>
      </c>
      <c r="AD104" s="70">
        <v>2</v>
      </c>
      <c r="AE104" s="70">
        <v>2</v>
      </c>
      <c r="AF104" s="70">
        <v>2</v>
      </c>
      <c r="AG104" s="71">
        <v>2</v>
      </c>
      <c r="AH104" s="45"/>
      <c r="AI104" s="71">
        <v>2</v>
      </c>
      <c r="AJ104" s="23"/>
      <c r="AK104" s="45"/>
      <c r="AL104" s="45"/>
      <c r="AM104" s="95">
        <v>2</v>
      </c>
      <c r="AN104" s="23"/>
      <c r="AO104" s="23"/>
      <c r="AP104" s="23"/>
      <c r="AQ104" s="23"/>
      <c r="AR104" s="23"/>
      <c r="AS104" s="23"/>
      <c r="AT104" s="23"/>
      <c r="AU104" s="23"/>
    </row>
    <row r="105" spans="1:47" ht="63" customHeight="1">
      <c r="A105" s="15">
        <v>4</v>
      </c>
      <c r="B105" s="15">
        <v>0</v>
      </c>
      <c r="C105" s="15">
        <v>5</v>
      </c>
      <c r="D105" s="15">
        <v>0</v>
      </c>
      <c r="E105" s="15">
        <v>5</v>
      </c>
      <c r="F105" s="15">
        <v>0</v>
      </c>
      <c r="G105" s="15">
        <v>3</v>
      </c>
      <c r="H105" s="15">
        <v>2</v>
      </c>
      <c r="I105" s="15">
        <v>2</v>
      </c>
      <c r="J105" s="15">
        <v>3</v>
      </c>
      <c r="K105" s="15">
        <v>7</v>
      </c>
      <c r="L105" s="15">
        <v>4</v>
      </c>
      <c r="M105" s="15">
        <v>1</v>
      </c>
      <c r="N105" s="15">
        <v>6</v>
      </c>
      <c r="O105" s="15">
        <v>2</v>
      </c>
      <c r="P105" s="15">
        <v>4</v>
      </c>
      <c r="Q105" s="15">
        <v>4</v>
      </c>
      <c r="R105" s="26">
        <v>2</v>
      </c>
      <c r="S105" s="26">
        <v>2</v>
      </c>
      <c r="T105" s="26">
        <v>5</v>
      </c>
      <c r="U105" s="16"/>
      <c r="V105" s="16"/>
      <c r="W105" s="16"/>
      <c r="X105" s="16"/>
      <c r="Y105" s="16"/>
      <c r="Z105" s="16"/>
      <c r="AA105" s="16"/>
      <c r="AB105" s="41" t="s">
        <v>108</v>
      </c>
      <c r="AC105" s="12" t="s">
        <v>48</v>
      </c>
      <c r="AD105" s="23"/>
      <c r="AE105" s="23"/>
      <c r="AF105" s="23">
        <v>19.81</v>
      </c>
      <c r="AG105" s="17"/>
      <c r="AH105" s="23"/>
      <c r="AI105" s="17"/>
      <c r="AJ105" s="23"/>
      <c r="AK105" s="51"/>
      <c r="AL105" s="45"/>
      <c r="AM105" s="99"/>
      <c r="AN105" s="23"/>
      <c r="AO105" s="23"/>
      <c r="AP105" s="23"/>
      <c r="AQ105" s="23"/>
      <c r="AR105" s="23"/>
      <c r="AS105" s="23"/>
      <c r="AT105" s="23"/>
      <c r="AU105" s="23"/>
    </row>
    <row r="106" spans="1:47" ht="66.75" customHeight="1">
      <c r="A106" s="15">
        <v>4</v>
      </c>
      <c r="B106" s="15">
        <v>0</v>
      </c>
      <c r="C106" s="15">
        <v>5</v>
      </c>
      <c r="D106" s="15">
        <v>0</v>
      </c>
      <c r="E106" s="15">
        <v>5</v>
      </c>
      <c r="F106" s="15">
        <v>0</v>
      </c>
      <c r="G106" s="15">
        <v>3</v>
      </c>
      <c r="H106" s="15">
        <v>2</v>
      </c>
      <c r="I106" s="15">
        <v>2</v>
      </c>
      <c r="J106" s="15">
        <v>3</v>
      </c>
      <c r="K106" s="15">
        <v>7</v>
      </c>
      <c r="L106" s="15">
        <v>4</v>
      </c>
      <c r="M106" s="15">
        <v>1</v>
      </c>
      <c r="N106" s="15">
        <v>6</v>
      </c>
      <c r="O106" s="15">
        <v>2</v>
      </c>
      <c r="P106" s="15">
        <v>4</v>
      </c>
      <c r="Q106" s="15">
        <v>4</v>
      </c>
      <c r="R106" s="26">
        <v>2</v>
      </c>
      <c r="S106" s="26">
        <v>2</v>
      </c>
      <c r="T106" s="26">
        <v>5</v>
      </c>
      <c r="U106" s="16"/>
      <c r="V106" s="16"/>
      <c r="W106" s="16"/>
      <c r="X106" s="16"/>
      <c r="Y106" s="16"/>
      <c r="Z106" s="16"/>
      <c r="AA106" s="16"/>
      <c r="AB106" s="40" t="s">
        <v>109</v>
      </c>
      <c r="AC106" s="12" t="s">
        <v>87</v>
      </c>
      <c r="AD106" s="23"/>
      <c r="AE106" s="23"/>
      <c r="AF106" s="70">
        <v>2</v>
      </c>
      <c r="AG106" s="17"/>
      <c r="AH106" s="23"/>
      <c r="AI106" s="17"/>
      <c r="AJ106" s="23"/>
      <c r="AK106" s="45"/>
      <c r="AL106" s="45"/>
      <c r="AM106" s="95"/>
      <c r="AN106" s="23"/>
      <c r="AO106" s="23"/>
      <c r="AP106" s="23"/>
      <c r="AQ106" s="23"/>
      <c r="AR106" s="23"/>
      <c r="AS106" s="23"/>
      <c r="AT106" s="23"/>
      <c r="AU106" s="23"/>
    </row>
    <row r="107" spans="1:47" ht="66.75" customHeight="1">
      <c r="A107" s="15">
        <v>4</v>
      </c>
      <c r="B107" s="15">
        <v>0</v>
      </c>
      <c r="C107" s="15">
        <v>5</v>
      </c>
      <c r="D107" s="15">
        <v>0</v>
      </c>
      <c r="E107" s="15">
        <v>5</v>
      </c>
      <c r="F107" s="15">
        <v>0</v>
      </c>
      <c r="G107" s="15">
        <v>3</v>
      </c>
      <c r="H107" s="15">
        <v>2</v>
      </c>
      <c r="I107" s="15">
        <v>2</v>
      </c>
      <c r="J107" s="15">
        <v>3</v>
      </c>
      <c r="K107" s="15">
        <v>0</v>
      </c>
      <c r="L107" s="15">
        <v>1</v>
      </c>
      <c r="M107" s="15">
        <v>1</v>
      </c>
      <c r="N107" s="15">
        <v>0</v>
      </c>
      <c r="O107" s="15">
        <v>2</v>
      </c>
      <c r="P107" s="15">
        <v>8</v>
      </c>
      <c r="Q107" s="15" t="s">
        <v>127</v>
      </c>
      <c r="R107" s="26">
        <v>2</v>
      </c>
      <c r="S107" s="26">
        <v>2</v>
      </c>
      <c r="T107" s="26">
        <v>5</v>
      </c>
      <c r="U107" s="16"/>
      <c r="V107" s="16"/>
      <c r="W107" s="16"/>
      <c r="X107" s="16"/>
      <c r="Y107" s="16"/>
      <c r="Z107" s="16"/>
      <c r="AA107" s="16"/>
      <c r="AB107" s="40" t="s">
        <v>146</v>
      </c>
      <c r="AC107" s="12" t="s">
        <v>48</v>
      </c>
      <c r="AD107" s="23"/>
      <c r="AE107" s="23"/>
      <c r="AF107" s="76"/>
      <c r="AG107" s="17"/>
      <c r="AH107" s="23"/>
      <c r="AI107" s="17">
        <v>159.15</v>
      </c>
      <c r="AJ107" s="23"/>
      <c r="AK107" s="45"/>
      <c r="AL107" s="45"/>
      <c r="AM107" s="94">
        <f>AI107</f>
        <v>159.15</v>
      </c>
      <c r="AN107" s="23"/>
      <c r="AO107" s="23"/>
      <c r="AP107" s="23"/>
      <c r="AQ107" s="23"/>
      <c r="AR107" s="23"/>
      <c r="AS107" s="23"/>
      <c r="AT107" s="23"/>
      <c r="AU107" s="23"/>
    </row>
    <row r="108" spans="1:47" ht="45.75" customHeight="1">
      <c r="A108" s="15">
        <v>4</v>
      </c>
      <c r="B108" s="15">
        <v>0</v>
      </c>
      <c r="C108" s="15">
        <v>5</v>
      </c>
      <c r="D108" s="15">
        <v>0</v>
      </c>
      <c r="E108" s="15">
        <v>5</v>
      </c>
      <c r="F108" s="15">
        <v>0</v>
      </c>
      <c r="G108" s="15">
        <v>3</v>
      </c>
      <c r="H108" s="15">
        <v>2</v>
      </c>
      <c r="I108" s="15">
        <v>2</v>
      </c>
      <c r="J108" s="15">
        <v>3</v>
      </c>
      <c r="K108" s="15">
        <v>0</v>
      </c>
      <c r="L108" s="15">
        <v>1</v>
      </c>
      <c r="M108" s="15">
        <v>1</v>
      </c>
      <c r="N108" s="15">
        <v>0</v>
      </c>
      <c r="O108" s="15">
        <v>2</v>
      </c>
      <c r="P108" s="15">
        <v>8</v>
      </c>
      <c r="Q108" s="15" t="s">
        <v>127</v>
      </c>
      <c r="R108" s="26">
        <v>2</v>
      </c>
      <c r="S108" s="26">
        <v>2</v>
      </c>
      <c r="T108" s="26">
        <v>5</v>
      </c>
      <c r="U108" s="16"/>
      <c r="V108" s="16"/>
      <c r="W108" s="16"/>
      <c r="X108" s="16"/>
      <c r="Y108" s="16"/>
      <c r="Z108" s="16"/>
      <c r="AA108" s="16"/>
      <c r="AB108" s="40" t="s">
        <v>147</v>
      </c>
      <c r="AC108" s="12" t="s">
        <v>87</v>
      </c>
      <c r="AD108" s="23"/>
      <c r="AE108" s="23"/>
      <c r="AF108" s="70"/>
      <c r="AG108" s="17"/>
      <c r="AH108" s="23"/>
      <c r="AI108" s="17"/>
      <c r="AJ108" s="23"/>
      <c r="AK108" s="45"/>
      <c r="AL108" s="45"/>
      <c r="AM108" s="95">
        <v>1</v>
      </c>
      <c r="AN108" s="23"/>
      <c r="AO108" s="23"/>
      <c r="AP108" s="23"/>
      <c r="AQ108" s="23"/>
      <c r="AR108" s="23"/>
      <c r="AS108" s="23"/>
      <c r="AT108" s="23"/>
      <c r="AU108" s="23"/>
    </row>
    <row r="109" spans="1:47" ht="73.5" customHeight="1">
      <c r="A109" s="20">
        <v>4</v>
      </c>
      <c r="B109" s="20">
        <v>0</v>
      </c>
      <c r="C109" s="20">
        <v>5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1"/>
      <c r="V109" s="21"/>
      <c r="W109" s="21"/>
      <c r="X109" s="21"/>
      <c r="Y109" s="21"/>
      <c r="Z109" s="21"/>
      <c r="AA109" s="21"/>
      <c r="AB109" s="36" t="s">
        <v>51</v>
      </c>
      <c r="AC109" s="7" t="s">
        <v>111</v>
      </c>
      <c r="AD109" s="23"/>
      <c r="AE109" s="23"/>
      <c r="AF109" s="66">
        <f>AF115</f>
        <v>3</v>
      </c>
      <c r="AG109" s="61">
        <f>AG115</f>
        <v>10</v>
      </c>
      <c r="AH109" s="43">
        <f>AH113+AH117</f>
        <v>27</v>
      </c>
      <c r="AI109" s="61">
        <f>AI113+AI117</f>
        <v>37</v>
      </c>
      <c r="AJ109" s="23"/>
      <c r="AK109" s="59">
        <f>AK117</f>
        <v>-10</v>
      </c>
      <c r="AL109" s="45"/>
      <c r="AM109" s="100">
        <f>AM113+AM117</f>
        <v>27</v>
      </c>
      <c r="AN109" s="23"/>
      <c r="AO109" s="23"/>
      <c r="AP109" s="23"/>
      <c r="AQ109" s="23"/>
      <c r="AR109" s="23"/>
      <c r="AS109" s="23"/>
      <c r="AT109" s="23"/>
      <c r="AU109" s="23"/>
    </row>
    <row r="110" spans="1:47" ht="66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35" t="s">
        <v>99</v>
      </c>
      <c r="AC110" s="17" t="s">
        <v>28</v>
      </c>
      <c r="AD110" s="23"/>
      <c r="AE110" s="23"/>
      <c r="AF110" s="70">
        <v>10</v>
      </c>
      <c r="AG110" s="71">
        <v>10</v>
      </c>
      <c r="AH110" s="23"/>
      <c r="AI110" s="71">
        <v>10</v>
      </c>
      <c r="AJ110" s="23"/>
      <c r="AK110" s="45"/>
      <c r="AL110" s="45"/>
      <c r="AM110" s="101">
        <v>10</v>
      </c>
      <c r="AN110" s="23"/>
      <c r="AO110" s="23"/>
      <c r="AP110" s="23"/>
      <c r="AQ110" s="23"/>
      <c r="AR110" s="23"/>
      <c r="AS110" s="23"/>
      <c r="AT110" s="23"/>
      <c r="AU110" s="23"/>
    </row>
    <row r="111" spans="1:47" ht="59.25" customHeight="1">
      <c r="A111" s="15">
        <v>4</v>
      </c>
      <c r="B111" s="15">
        <v>0</v>
      </c>
      <c r="C111" s="15">
        <v>5</v>
      </c>
      <c r="D111" s="15">
        <v>0</v>
      </c>
      <c r="E111" s="15">
        <v>5</v>
      </c>
      <c r="F111" s="15">
        <v>0</v>
      </c>
      <c r="G111" s="15">
        <v>3</v>
      </c>
      <c r="H111" s="15">
        <v>2</v>
      </c>
      <c r="I111" s="15">
        <v>2</v>
      </c>
      <c r="J111" s="15">
        <v>3</v>
      </c>
      <c r="K111" s="15">
        <v>0</v>
      </c>
      <c r="L111" s="15">
        <v>2</v>
      </c>
      <c r="M111" s="15">
        <v>0</v>
      </c>
      <c r="N111" s="15">
        <v>1</v>
      </c>
      <c r="O111" s="15">
        <v>2</v>
      </c>
      <c r="P111" s="15">
        <v>4</v>
      </c>
      <c r="Q111" s="15">
        <v>4</v>
      </c>
      <c r="R111" s="15">
        <v>2</v>
      </c>
      <c r="S111" s="15">
        <v>2</v>
      </c>
      <c r="T111" s="15">
        <v>5</v>
      </c>
      <c r="U111" s="16"/>
      <c r="V111" s="16"/>
      <c r="W111" s="16"/>
      <c r="X111" s="16"/>
      <c r="Y111" s="16"/>
      <c r="Z111" s="16"/>
      <c r="AA111" s="16"/>
      <c r="AB111" s="42" t="s">
        <v>100</v>
      </c>
      <c r="AC111" s="44" t="s">
        <v>48</v>
      </c>
      <c r="AD111" s="23"/>
      <c r="AE111" s="23"/>
      <c r="AF111" s="23"/>
      <c r="AG111" s="17"/>
      <c r="AH111" s="23"/>
      <c r="AI111" s="17"/>
      <c r="AJ111" s="23"/>
      <c r="AK111" s="45"/>
      <c r="AL111" s="45"/>
      <c r="AM111" s="101"/>
      <c r="AN111" s="23"/>
      <c r="AO111" s="23"/>
      <c r="AP111" s="23"/>
      <c r="AQ111" s="23"/>
      <c r="AR111" s="23"/>
      <c r="AS111" s="23"/>
      <c r="AT111" s="23"/>
      <c r="AU111" s="23"/>
    </row>
    <row r="112" spans="1:47" ht="40.5">
      <c r="A112" s="15">
        <v>4</v>
      </c>
      <c r="B112" s="15">
        <v>0</v>
      </c>
      <c r="C112" s="15">
        <v>5</v>
      </c>
      <c r="D112" s="15">
        <v>0</v>
      </c>
      <c r="E112" s="15">
        <v>5</v>
      </c>
      <c r="F112" s="15">
        <v>0</v>
      </c>
      <c r="G112" s="15">
        <v>3</v>
      </c>
      <c r="H112" s="15">
        <v>2</v>
      </c>
      <c r="I112" s="15">
        <v>2</v>
      </c>
      <c r="J112" s="15">
        <v>3</v>
      </c>
      <c r="K112" s="15">
        <v>0</v>
      </c>
      <c r="L112" s="15">
        <v>2</v>
      </c>
      <c r="M112" s="15">
        <v>0</v>
      </c>
      <c r="N112" s="15">
        <v>1</v>
      </c>
      <c r="O112" s="15">
        <v>2</v>
      </c>
      <c r="P112" s="15">
        <v>4</v>
      </c>
      <c r="Q112" s="15">
        <v>4</v>
      </c>
      <c r="R112" s="15">
        <v>2</v>
      </c>
      <c r="S112" s="15">
        <v>2</v>
      </c>
      <c r="T112" s="15">
        <v>5</v>
      </c>
      <c r="U112" s="16"/>
      <c r="V112" s="16"/>
      <c r="W112" s="16"/>
      <c r="X112" s="16"/>
      <c r="Y112" s="16"/>
      <c r="Z112" s="16"/>
      <c r="AA112" s="16"/>
      <c r="AB112" s="37" t="s">
        <v>101</v>
      </c>
      <c r="AC112" s="17"/>
      <c r="AD112" s="23"/>
      <c r="AE112" s="23"/>
      <c r="AF112" s="23"/>
      <c r="AG112" s="17"/>
      <c r="AH112" s="23"/>
      <c r="AI112" s="17"/>
      <c r="AJ112" s="23"/>
      <c r="AK112" s="45"/>
      <c r="AL112" s="45"/>
      <c r="AM112" s="101"/>
      <c r="AN112" s="23"/>
      <c r="AO112" s="23"/>
      <c r="AP112" s="23"/>
      <c r="AQ112" s="23"/>
      <c r="AR112" s="23"/>
      <c r="AS112" s="23"/>
      <c r="AT112" s="23"/>
      <c r="AU112" s="23"/>
    </row>
    <row r="113" spans="1:47" ht="66" customHeight="1">
      <c r="A113" s="15">
        <v>4</v>
      </c>
      <c r="B113" s="15">
        <v>0</v>
      </c>
      <c r="C113" s="15">
        <v>5</v>
      </c>
      <c r="D113" s="15">
        <v>0</v>
      </c>
      <c r="E113" s="15">
        <v>5</v>
      </c>
      <c r="F113" s="15">
        <v>0</v>
      </c>
      <c r="G113" s="15">
        <v>3</v>
      </c>
      <c r="H113" s="15">
        <v>2</v>
      </c>
      <c r="I113" s="15">
        <v>2</v>
      </c>
      <c r="J113" s="15">
        <v>3</v>
      </c>
      <c r="K113" s="15">
        <v>0</v>
      </c>
      <c r="L113" s="15">
        <v>2</v>
      </c>
      <c r="M113" s="15">
        <v>4</v>
      </c>
      <c r="N113" s="15">
        <v>0</v>
      </c>
      <c r="O113" s="15">
        <v>0</v>
      </c>
      <c r="P113" s="15">
        <v>2</v>
      </c>
      <c r="Q113" s="15" t="s">
        <v>127</v>
      </c>
      <c r="R113" s="15">
        <v>2</v>
      </c>
      <c r="S113" s="15">
        <v>2</v>
      </c>
      <c r="T113" s="15">
        <v>5</v>
      </c>
      <c r="U113" s="16"/>
      <c r="V113" s="16"/>
      <c r="W113" s="16"/>
      <c r="X113" s="16"/>
      <c r="Y113" s="16"/>
      <c r="Z113" s="16"/>
      <c r="AA113" s="16"/>
      <c r="AB113" s="35" t="s">
        <v>52</v>
      </c>
      <c r="AC113" s="12" t="s">
        <v>29</v>
      </c>
      <c r="AD113" s="23"/>
      <c r="AE113" s="23"/>
      <c r="AF113" s="23"/>
      <c r="AG113" s="17"/>
      <c r="AH113" s="79">
        <v>5</v>
      </c>
      <c r="AI113" s="22">
        <v>5</v>
      </c>
      <c r="AJ113" s="79"/>
      <c r="AK113" s="55"/>
      <c r="AL113" s="55"/>
      <c r="AM113" s="92">
        <v>5</v>
      </c>
      <c r="AN113" s="23"/>
      <c r="AO113" s="23"/>
      <c r="AP113" s="23"/>
      <c r="AQ113" s="23"/>
      <c r="AR113" s="23"/>
      <c r="AS113" s="23"/>
      <c r="AT113" s="23"/>
      <c r="AU113" s="23"/>
    </row>
    <row r="114" spans="1:47" ht="63.75" customHeight="1">
      <c r="A114" s="15">
        <v>4</v>
      </c>
      <c r="B114" s="15">
        <v>0</v>
      </c>
      <c r="C114" s="15">
        <v>5</v>
      </c>
      <c r="D114" s="15">
        <v>0</v>
      </c>
      <c r="E114" s="15">
        <v>5</v>
      </c>
      <c r="F114" s="15">
        <v>0</v>
      </c>
      <c r="G114" s="15">
        <v>3</v>
      </c>
      <c r="H114" s="15">
        <v>2</v>
      </c>
      <c r="I114" s="15">
        <v>2</v>
      </c>
      <c r="J114" s="15">
        <v>3</v>
      </c>
      <c r="K114" s="15">
        <v>0</v>
      </c>
      <c r="L114" s="15">
        <v>2</v>
      </c>
      <c r="M114" s="15">
        <v>4</v>
      </c>
      <c r="N114" s="15">
        <v>0</v>
      </c>
      <c r="O114" s="15">
        <v>0</v>
      </c>
      <c r="P114" s="15">
        <v>2</v>
      </c>
      <c r="Q114" s="15" t="s">
        <v>127</v>
      </c>
      <c r="R114" s="15">
        <v>2</v>
      </c>
      <c r="S114" s="15">
        <v>2</v>
      </c>
      <c r="T114" s="15">
        <v>5</v>
      </c>
      <c r="U114" s="16"/>
      <c r="V114" s="16"/>
      <c r="W114" s="16"/>
      <c r="X114" s="16"/>
      <c r="Y114" s="16"/>
      <c r="Z114" s="16"/>
      <c r="AA114" s="16"/>
      <c r="AB114" s="37" t="s">
        <v>53</v>
      </c>
      <c r="AC114" s="12" t="s">
        <v>87</v>
      </c>
      <c r="AD114" s="23"/>
      <c r="AE114" s="23"/>
      <c r="AF114" s="23"/>
      <c r="AG114" s="17"/>
      <c r="AH114" s="23"/>
      <c r="AI114" s="17"/>
      <c r="AJ114" s="23"/>
      <c r="AK114" s="45"/>
      <c r="AL114" s="45"/>
      <c r="AM114" s="101">
        <v>1</v>
      </c>
      <c r="AN114" s="23"/>
      <c r="AO114" s="23"/>
      <c r="AP114" s="23"/>
      <c r="AQ114" s="23"/>
      <c r="AR114" s="23"/>
      <c r="AS114" s="23"/>
      <c r="AT114" s="23"/>
      <c r="AU114" s="23"/>
    </row>
    <row r="115" spans="1:47" ht="79.5" customHeight="1">
      <c r="A115" s="15">
        <v>4</v>
      </c>
      <c r="B115" s="15">
        <v>0</v>
      </c>
      <c r="C115" s="15">
        <v>5</v>
      </c>
      <c r="D115" s="15">
        <v>0</v>
      </c>
      <c r="E115" s="15">
        <v>4</v>
      </c>
      <c r="F115" s="15">
        <v>1</v>
      </c>
      <c r="G115" s="15">
        <v>2</v>
      </c>
      <c r="H115" s="15">
        <v>2</v>
      </c>
      <c r="I115" s="15">
        <v>2</v>
      </c>
      <c r="J115" s="15">
        <v>3</v>
      </c>
      <c r="K115" s="15">
        <v>0</v>
      </c>
      <c r="L115" s="15">
        <v>2</v>
      </c>
      <c r="M115" s="15">
        <v>4</v>
      </c>
      <c r="N115" s="15">
        <v>0</v>
      </c>
      <c r="O115" s="15">
        <v>0</v>
      </c>
      <c r="P115" s="15">
        <v>4</v>
      </c>
      <c r="Q115" s="15" t="s">
        <v>127</v>
      </c>
      <c r="R115" s="15">
        <v>2</v>
      </c>
      <c r="S115" s="15">
        <v>2</v>
      </c>
      <c r="T115" s="15">
        <v>6</v>
      </c>
      <c r="U115" s="16"/>
      <c r="V115" s="16"/>
      <c r="W115" s="16"/>
      <c r="X115" s="16"/>
      <c r="Y115" s="16"/>
      <c r="Z115" s="16"/>
      <c r="AA115" s="16"/>
      <c r="AB115" s="35" t="s">
        <v>102</v>
      </c>
      <c r="AC115" s="12" t="s">
        <v>48</v>
      </c>
      <c r="AD115" s="23"/>
      <c r="AE115" s="23"/>
      <c r="AF115" s="43">
        <v>3</v>
      </c>
      <c r="AG115" s="60">
        <v>10</v>
      </c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</row>
    <row r="116" spans="1:47" ht="23.25">
      <c r="A116" s="15">
        <v>4</v>
      </c>
      <c r="B116" s="15">
        <v>0</v>
      </c>
      <c r="C116" s="15">
        <v>5</v>
      </c>
      <c r="D116" s="15">
        <v>0</v>
      </c>
      <c r="E116" s="15">
        <v>4</v>
      </c>
      <c r="F116" s="15">
        <v>1</v>
      </c>
      <c r="G116" s="15">
        <v>2</v>
      </c>
      <c r="H116" s="15">
        <v>2</v>
      </c>
      <c r="I116" s="15">
        <v>2</v>
      </c>
      <c r="J116" s="15">
        <v>3</v>
      </c>
      <c r="K116" s="15">
        <v>0</v>
      </c>
      <c r="L116" s="15">
        <v>2</v>
      </c>
      <c r="M116" s="15">
        <v>4</v>
      </c>
      <c r="N116" s="15">
        <v>0</v>
      </c>
      <c r="O116" s="15">
        <v>0</v>
      </c>
      <c r="P116" s="15">
        <v>4</v>
      </c>
      <c r="Q116" s="15" t="s">
        <v>127</v>
      </c>
      <c r="R116" s="15">
        <v>2</v>
      </c>
      <c r="S116" s="15">
        <v>2</v>
      </c>
      <c r="T116" s="15">
        <v>6</v>
      </c>
      <c r="U116" s="23"/>
      <c r="V116" s="23"/>
      <c r="W116" s="23"/>
      <c r="X116" s="23"/>
      <c r="Y116" s="23"/>
      <c r="Z116" s="23"/>
      <c r="AA116" s="23"/>
      <c r="AB116" s="40" t="s">
        <v>124</v>
      </c>
      <c r="AC116" s="23" t="s">
        <v>87</v>
      </c>
      <c r="AD116" s="23"/>
      <c r="AE116" s="23"/>
      <c r="AF116" s="70">
        <v>1</v>
      </c>
      <c r="AG116" s="70">
        <v>1</v>
      </c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</row>
    <row r="117" spans="1:47" ht="57.75" customHeight="1">
      <c r="A117" s="15">
        <v>4</v>
      </c>
      <c r="B117" s="15">
        <v>0</v>
      </c>
      <c r="C117" s="15">
        <v>5</v>
      </c>
      <c r="D117" s="15">
        <v>0</v>
      </c>
      <c r="E117" s="15">
        <v>4</v>
      </c>
      <c r="F117" s="15">
        <v>1</v>
      </c>
      <c r="G117" s="15">
        <v>2</v>
      </c>
      <c r="H117" s="15">
        <v>2</v>
      </c>
      <c r="I117" s="15">
        <v>2</v>
      </c>
      <c r="J117" s="15">
        <v>3</v>
      </c>
      <c r="K117" s="15">
        <v>0</v>
      </c>
      <c r="L117" s="15">
        <v>2</v>
      </c>
      <c r="M117" s="15">
        <v>4</v>
      </c>
      <c r="N117" s="15">
        <v>0</v>
      </c>
      <c r="O117" s="15">
        <v>0</v>
      </c>
      <c r="P117" s="15">
        <v>4</v>
      </c>
      <c r="Q117" s="15" t="s">
        <v>127</v>
      </c>
      <c r="R117" s="15">
        <v>2</v>
      </c>
      <c r="S117" s="15">
        <v>2</v>
      </c>
      <c r="T117" s="15">
        <v>6</v>
      </c>
      <c r="U117" s="23"/>
      <c r="V117" s="23"/>
      <c r="W117" s="23"/>
      <c r="X117" s="23"/>
      <c r="Y117" s="23"/>
      <c r="Z117" s="23"/>
      <c r="AA117" s="23"/>
      <c r="AB117" s="106" t="s">
        <v>144</v>
      </c>
      <c r="AC117" s="12" t="s">
        <v>48</v>
      </c>
      <c r="AD117" s="23"/>
      <c r="AE117" s="23"/>
      <c r="AF117" s="23"/>
      <c r="AG117" s="23"/>
      <c r="AH117" s="66">
        <v>22</v>
      </c>
      <c r="AI117" s="61">
        <v>32</v>
      </c>
      <c r="AJ117" s="23"/>
      <c r="AK117" s="59">
        <v>-10</v>
      </c>
      <c r="AL117" s="45"/>
      <c r="AM117" s="100">
        <f>AK117+AI117</f>
        <v>22</v>
      </c>
      <c r="AN117" s="23"/>
      <c r="AO117" s="23"/>
      <c r="AP117" s="23"/>
      <c r="AQ117" s="23"/>
      <c r="AR117" s="23"/>
      <c r="AS117" s="23"/>
      <c r="AT117" s="23"/>
      <c r="AU117" s="23"/>
    </row>
    <row r="118" spans="1:47" ht="45.75" customHeight="1">
      <c r="A118" s="15">
        <v>4</v>
      </c>
      <c r="B118" s="15">
        <v>0</v>
      </c>
      <c r="C118" s="15">
        <v>5</v>
      </c>
      <c r="D118" s="15">
        <v>0</v>
      </c>
      <c r="E118" s="15">
        <v>4</v>
      </c>
      <c r="F118" s="15">
        <v>1</v>
      </c>
      <c r="G118" s="15">
        <v>2</v>
      </c>
      <c r="H118" s="15">
        <v>2</v>
      </c>
      <c r="I118" s="15">
        <v>2</v>
      </c>
      <c r="J118" s="15">
        <v>3</v>
      </c>
      <c r="K118" s="15">
        <v>0</v>
      </c>
      <c r="L118" s="15">
        <v>2</v>
      </c>
      <c r="M118" s="15">
        <v>4</v>
      </c>
      <c r="N118" s="15">
        <v>0</v>
      </c>
      <c r="O118" s="15">
        <v>0</v>
      </c>
      <c r="P118" s="15">
        <v>4</v>
      </c>
      <c r="Q118" s="15" t="s">
        <v>127</v>
      </c>
      <c r="R118" s="15">
        <v>2</v>
      </c>
      <c r="S118" s="15">
        <v>2</v>
      </c>
      <c r="T118" s="15">
        <v>6</v>
      </c>
      <c r="U118" s="23"/>
      <c r="V118" s="23"/>
      <c r="W118" s="23"/>
      <c r="X118" s="23"/>
      <c r="Y118" s="23"/>
      <c r="Z118" s="23"/>
      <c r="AA118" s="23"/>
      <c r="AB118" s="106" t="s">
        <v>145</v>
      </c>
      <c r="AC118" s="23" t="s">
        <v>87</v>
      </c>
      <c r="AD118" s="23"/>
      <c r="AE118" s="23"/>
      <c r="AF118" s="23"/>
      <c r="AG118" s="23"/>
      <c r="AH118" s="23"/>
      <c r="AI118" s="70">
        <v>1</v>
      </c>
      <c r="AJ118" s="23"/>
      <c r="AK118" s="45"/>
      <c r="AL118" s="45"/>
      <c r="AM118" s="95">
        <v>1</v>
      </c>
      <c r="AN118" s="23"/>
      <c r="AO118" s="23"/>
      <c r="AP118" s="23"/>
      <c r="AQ118" s="23"/>
      <c r="AR118" s="23"/>
      <c r="AS118" s="23"/>
      <c r="AT118" s="23"/>
      <c r="AU118" s="23"/>
    </row>
  </sheetData>
  <sheetProtection/>
  <mergeCells count="38">
    <mergeCell ref="AB89:AB94"/>
    <mergeCell ref="AU11:AU14"/>
    <mergeCell ref="AO12:AQ13"/>
    <mergeCell ref="AR12:AT13"/>
    <mergeCell ref="AG13:AI13"/>
    <mergeCell ref="AJ13:AL13"/>
    <mergeCell ref="AM13:AM14"/>
    <mergeCell ref="AN13:AN14"/>
    <mergeCell ref="AG12:AN12"/>
    <mergeCell ref="AE11:AE14"/>
    <mergeCell ref="A12:C14"/>
    <mergeCell ref="AD11:AD14"/>
    <mergeCell ref="M14:Q14"/>
    <mergeCell ref="D12:E14"/>
    <mergeCell ref="F12:G14"/>
    <mergeCell ref="R12:T14"/>
    <mergeCell ref="H14:I14"/>
    <mergeCell ref="U12:W14"/>
    <mergeCell ref="D6:AI6"/>
    <mergeCell ref="AC11:AC14"/>
    <mergeCell ref="AB11:AB14"/>
    <mergeCell ref="Y14:AA14"/>
    <mergeCell ref="U11:AA11"/>
    <mergeCell ref="AF11:AF14"/>
    <mergeCell ref="AG11:AT11"/>
    <mergeCell ref="K14:L14"/>
    <mergeCell ref="H12:Q13"/>
    <mergeCell ref="A11:T11"/>
    <mergeCell ref="AM1:AS3"/>
    <mergeCell ref="AC100:AC103"/>
    <mergeCell ref="AB98:AB103"/>
    <mergeCell ref="AB82:AB83"/>
    <mergeCell ref="AB85:AB87"/>
    <mergeCell ref="D1:AI1"/>
    <mergeCell ref="D3:AI3"/>
    <mergeCell ref="D4:AI4"/>
    <mergeCell ref="D2:AB2"/>
    <mergeCell ref="X12:AA13"/>
  </mergeCells>
  <printOptions/>
  <pageMargins left="0" right="0" top="0.3937007874015748" bottom="0.1968503937007874" header="0.5118110236220472" footer="0.5118110236220472"/>
  <pageSetup fitToHeight="2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2016-10-07T07:44:49Z</cp:lastPrinted>
  <dcterms:created xsi:type="dcterms:W3CDTF">2013-08-05T12:36:42Z</dcterms:created>
  <dcterms:modified xsi:type="dcterms:W3CDTF">2016-10-31T06:39:58Z</dcterms:modified>
  <cp:category/>
  <cp:version/>
  <cp:contentType/>
  <cp:contentStatus/>
</cp:coreProperties>
</file>